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2700" yWindow="510" windowWidth="15480" windowHeight="11640" tabRatio="962" firstSheet="3" activeTab="3"/>
  </bookViews>
  <sheets>
    <sheet name="附表01-统计表" sheetId="11" r:id="rId1"/>
    <sheet name="附表02-内部审批表" sheetId="23" r:id="rId2"/>
    <sheet name="附表03-1-1处置申请表（设备＜20万）报废" sheetId="14" r:id="rId3"/>
    <sheet name="附表03-7附件-明细" sheetId="21" r:id="rId4"/>
    <sheet name="附表03-8附件-专家" sheetId="22" r:id="rId5"/>
    <sheet name="表1填写示例" sheetId="9" state="hidden" r:id="rId6"/>
  </sheets>
  <definedNames>
    <definedName name="_xlnm.Print_Titles" localSheetId="5">表1填写示例!$5:$5</definedName>
  </definedNames>
  <calcPr calcId="145621" fullCalcOnLoad="1"/>
</workbook>
</file>

<file path=xl/calcChain.xml><?xml version="1.0" encoding="utf-8"?>
<calcChain xmlns="http://schemas.openxmlformats.org/spreadsheetml/2006/main">
  <c r="G14" i="21" l="1"/>
  <c r="F14" i="21"/>
  <c r="E14" i="21"/>
  <c r="S15" i="11"/>
  <c r="S14" i="11"/>
  <c r="S9" i="11"/>
  <c r="S10" i="11"/>
  <c r="S11" i="11"/>
  <c r="S12" i="11"/>
  <c r="S8" i="11"/>
  <c r="F6" i="23"/>
  <c r="F7" i="23"/>
  <c r="F8" i="23"/>
  <c r="F9" i="23"/>
  <c r="F11" i="23"/>
  <c r="F5" i="23"/>
  <c r="G11" i="23"/>
  <c r="G10" i="23"/>
  <c r="E11" i="23"/>
  <c r="E10" i="23"/>
  <c r="D11" i="23"/>
  <c r="D10" i="23"/>
  <c r="D5" i="23"/>
  <c r="N13" i="11"/>
  <c r="K13" i="11"/>
  <c r="K16" i="11" s="1"/>
  <c r="H13" i="11"/>
  <c r="H16" i="11" s="1"/>
  <c r="E13" i="11"/>
  <c r="E16" i="11" s="1"/>
  <c r="G6" i="23"/>
  <c r="G7" i="23"/>
  <c r="G8" i="23"/>
  <c r="G9" i="23"/>
  <c r="G5" i="23"/>
  <c r="E6" i="23"/>
  <c r="E12" i="23" s="1"/>
  <c r="E7" i="23"/>
  <c r="E8" i="23"/>
  <c r="E9" i="23"/>
  <c r="E5" i="23"/>
  <c r="D6" i="23"/>
  <c r="D7" i="23"/>
  <c r="D8" i="23"/>
  <c r="D9" i="23"/>
  <c r="R15" i="11"/>
  <c r="Q15" i="11"/>
  <c r="R14" i="11"/>
  <c r="Q14" i="11"/>
  <c r="P13" i="11"/>
  <c r="P16" i="11"/>
  <c r="O13" i="11"/>
  <c r="O16" i="11" s="1"/>
  <c r="M13" i="11"/>
  <c r="M16" i="11"/>
  <c r="L13" i="11"/>
  <c r="L16" i="11" s="1"/>
  <c r="J13" i="11"/>
  <c r="J16" i="11"/>
  <c r="I13" i="11"/>
  <c r="I16" i="11" s="1"/>
  <c r="G13" i="11"/>
  <c r="G16" i="11"/>
  <c r="F13" i="11"/>
  <c r="F16" i="11" s="1"/>
  <c r="D13" i="11"/>
  <c r="D16" i="11" s="1"/>
  <c r="C13" i="11"/>
  <c r="C16" i="11" s="1"/>
  <c r="R12" i="11"/>
  <c r="Q12" i="11"/>
  <c r="R11" i="11"/>
  <c r="Q11" i="11"/>
  <c r="R10" i="11"/>
  <c r="Q10" i="11"/>
  <c r="R9" i="11"/>
  <c r="R13" i="11" s="1"/>
  <c r="R16" i="11" s="1"/>
  <c r="Q9" i="11"/>
  <c r="R8" i="11"/>
  <c r="Q8" i="11"/>
  <c r="E18" i="9"/>
  <c r="E14" i="9"/>
  <c r="F10" i="23" l="1"/>
  <c r="F12" i="23" s="1"/>
  <c r="D12" i="23"/>
  <c r="S13" i="11"/>
  <c r="S16" i="11" s="1"/>
  <c r="Q13" i="11"/>
  <c r="Q16" i="11" s="1"/>
  <c r="N16" i="11"/>
</calcChain>
</file>

<file path=xl/sharedStrings.xml><?xml version="1.0" encoding="utf-8"?>
<sst xmlns="http://schemas.openxmlformats.org/spreadsheetml/2006/main" count="346" uniqueCount="203">
  <si>
    <t>填报日期：</t>
  </si>
  <si>
    <t>单位代码：</t>
  </si>
  <si>
    <t>大类名称</t>
  </si>
  <si>
    <t>盘实</t>
  </si>
  <si>
    <t>在用</t>
  </si>
  <si>
    <t>资产数量（台、套）</t>
  </si>
  <si>
    <t>原值（元）</t>
  </si>
  <si>
    <t>合计</t>
  </si>
  <si>
    <t>处置原因及处置方式</t>
  </si>
  <si>
    <t>申请情况</t>
  </si>
  <si>
    <t>批准情况</t>
  </si>
  <si>
    <t>申请部门意见：</t>
  </si>
  <si>
    <t>资产部门意见：</t>
  </si>
  <si>
    <t>申请单位（盖章）：</t>
  </si>
  <si>
    <t>经办人：</t>
  </si>
  <si>
    <t xml:space="preserve">           年  月  日  </t>
  </si>
  <si>
    <t xml:space="preserve">                  年  月  日</t>
  </si>
  <si>
    <t xml:space="preserve">申请单位：                       </t>
  </si>
  <si>
    <t>资产编号</t>
  </si>
  <si>
    <t>资产名称</t>
  </si>
  <si>
    <t>购置日期</t>
  </si>
  <si>
    <t>保管人</t>
  </si>
  <si>
    <t>专家组成员签字：</t>
  </si>
  <si>
    <t>日期：    年   月   日</t>
  </si>
  <si>
    <t>国有资产管理处（盖章）审核意见：</t>
  </si>
  <si>
    <t>3、专家组成员名单见附件。</t>
  </si>
  <si>
    <t>资产类别</t>
  </si>
  <si>
    <t>处置方式（报损须附相关材料）：</t>
  </si>
  <si>
    <t>拟处置原因：</t>
  </si>
  <si>
    <t>专家组鉴定意见（资产使用单位组织鉴定）：</t>
  </si>
  <si>
    <t>资产使用单位（盖章）审核意见：</t>
  </si>
  <si>
    <t xml:space="preserve"> </t>
  </si>
  <si>
    <t>说明：1、申请表一式两份，一份交国资处，一份留资产使用单位存档。</t>
  </si>
  <si>
    <t>2、拟处置资产明细见附件。</t>
  </si>
  <si>
    <t>型号</t>
  </si>
  <si>
    <t>规格</t>
  </si>
  <si>
    <t>——</t>
  </si>
  <si>
    <t>专家姓名</t>
  </si>
  <si>
    <t>所在单位及职务</t>
  </si>
  <si>
    <t>职称</t>
  </si>
  <si>
    <t>联系电话</t>
  </si>
  <si>
    <t>备注</t>
  </si>
  <si>
    <t>【填写示例】</t>
  </si>
  <si>
    <t>省属高校对外投资情况统计表</t>
  </si>
  <si>
    <t>高校名称：</t>
  </si>
  <si>
    <t>金额单位：万元</t>
  </si>
  <si>
    <t>序号</t>
  </si>
  <si>
    <t>资产数量/面积</t>
  </si>
  <si>
    <t>投资金额</t>
  </si>
  <si>
    <t>收益率或股权占比</t>
  </si>
  <si>
    <t>投资起始日</t>
  </si>
  <si>
    <t>期限</t>
  </si>
  <si>
    <t>审批同意单位</t>
  </si>
  <si>
    <t>批准文号</t>
  </si>
  <si>
    <t>批准日期</t>
  </si>
  <si>
    <t>（三）对外投资合计数</t>
  </si>
  <si>
    <t>**笔</t>
  </si>
  <si>
    <t>1.短期投资小计</t>
  </si>
  <si>
    <t>平均收益率</t>
  </si>
  <si>
    <t>【示例】</t>
  </si>
  <si>
    <t>现金</t>
  </si>
  <si>
    <t>1笔</t>
  </si>
  <si>
    <t>6月</t>
  </si>
  <si>
    <t>校务会</t>
  </si>
  <si>
    <t>****</t>
  </si>
  <si>
    <t>…</t>
  </si>
  <si>
    <t>2.长期债券投资小计</t>
  </si>
  <si>
    <t>2年</t>
  </si>
  <si>
    <t>3.长期股权投资小计</t>
  </si>
  <si>
    <t>示例1：投资***独立学院</t>
  </si>
  <si>
    <t>3件</t>
  </si>
  <si>
    <t>20年</t>
  </si>
  <si>
    <t>省****</t>
  </si>
  <si>
    <r>
      <rPr>
        <sz val="10"/>
        <color indexed="8"/>
        <rFont val="宋体"/>
        <charset val="134"/>
      </rPr>
      <t>苏**</t>
    </r>
    <r>
      <rPr>
        <sz val="10"/>
        <color indexed="8"/>
        <rFont val="宋体"/>
        <charset val="134"/>
      </rPr>
      <t>〔2009〕**号</t>
    </r>
  </si>
  <si>
    <t>0011195</t>
  </si>
  <si>
    <t>***土地</t>
  </si>
  <si>
    <t>1宗，120亩</t>
  </si>
  <si>
    <t>0013584</t>
  </si>
  <si>
    <t>***房产</t>
  </si>
  <si>
    <t>8幢，14000平米</t>
  </si>
  <si>
    <t>示例2：投资****公司</t>
  </si>
  <si>
    <t>5件</t>
  </si>
  <si>
    <t>长期</t>
  </si>
  <si>
    <r>
      <rPr>
        <sz val="10"/>
        <color indexed="8"/>
        <rFont val="宋体"/>
        <charset val="134"/>
      </rPr>
      <t>苏**</t>
    </r>
    <r>
      <rPr>
        <sz val="10"/>
        <color indexed="8"/>
        <rFont val="宋体"/>
        <charset val="134"/>
      </rPr>
      <t>〔1994〕**号</t>
    </r>
  </si>
  <si>
    <t>X201450</t>
  </si>
  <si>
    <t>***设备</t>
  </si>
  <si>
    <t>1件</t>
  </si>
  <si>
    <t>Y221454</t>
  </si>
  <si>
    <t>1幢，2500平米</t>
  </si>
  <si>
    <t>0012470</t>
  </si>
  <si>
    <t>1宗，300平米</t>
  </si>
  <si>
    <t>3345121</t>
  </si>
  <si>
    <t>***知识产权</t>
  </si>
  <si>
    <r>
      <rPr>
        <sz val="10"/>
        <color indexed="8"/>
        <rFont val="宋体"/>
        <charset val="134"/>
      </rPr>
      <t>校**</t>
    </r>
    <r>
      <rPr>
        <sz val="10"/>
        <color indexed="8"/>
        <rFont val="宋体"/>
        <charset val="134"/>
      </rPr>
      <t>〔2017〕**号</t>
    </r>
  </si>
  <si>
    <t>追加投资</t>
  </si>
  <si>
    <t>说明：1.本表按投资事项的先后顺序填写，长期投资中有资产和资金混合投资的，列为一笔投资（将资金和资产加总），其后逐行列出资金和资产投资明细；
      2.“资产数量/面积”：以房屋出资的填写建筑面积，以土地出资的填写国有土地使用权面积，以货币资金对外投资的填写笔数，其他资产填写件数；
      3.“投资金额”：填写经法定程序确认的资产作价价值；
      4.“收益率或股权占比”：短期投资和长期债券投资填写年化收益率，长期股权投资填写股权比例；
      5.“期限”：单位为年（不足1年的填写月），无限期的填写“长期”；
      6.本表只填写高校用自有资产对外投资情况（含校内非独立法人的二级单位），不含高校出资设立的具有独立法人资格的企事业单位使用自有资产再投资行为。</t>
  </si>
  <si>
    <t>设备</t>
    <phoneticPr fontId="5" type="noConversion"/>
  </si>
  <si>
    <r>
      <t>资产使用单位（章）：</t>
    </r>
    <r>
      <rPr>
        <u/>
        <sz val="12"/>
        <color indexed="8"/>
        <rFont val="宋体"/>
        <charset val="134"/>
      </rPr>
      <t xml:space="preserve">                              </t>
    </r>
  </si>
  <si>
    <r>
      <rPr>
        <sz val="14"/>
        <color indexed="8"/>
        <rFont val="Wingdings 2"/>
        <family val="1"/>
        <charset val="2"/>
      </rPr>
      <t>R</t>
    </r>
    <r>
      <rPr>
        <sz val="14"/>
        <color indexed="8"/>
        <rFont val="宋体"/>
        <charset val="134"/>
      </rPr>
      <t>报废</t>
    </r>
    <r>
      <rPr>
        <sz val="14"/>
        <color indexed="8"/>
        <rFont val="Times New Roman"/>
        <family val="1"/>
      </rPr>
      <t xml:space="preserve">       </t>
    </r>
    <r>
      <rPr>
        <sz val="14"/>
        <color indexed="8"/>
        <rFont val="宋体"/>
        <charset val="134"/>
      </rPr>
      <t>□报损</t>
    </r>
    <phoneticPr fontId="5" type="noConversion"/>
  </si>
  <si>
    <t>审核人（签字）：</t>
    <phoneticPr fontId="5" type="noConversion"/>
  </si>
  <si>
    <t>资产管理员（签字）：          单位负责人（签字）：</t>
    <phoneticPr fontId="5" type="noConversion"/>
  </si>
  <si>
    <t>盘盈</t>
    <phoneticPr fontId="5" type="noConversion"/>
  </si>
  <si>
    <t>附件:专家组成员名单</t>
    <phoneticPr fontId="5" type="noConversion"/>
  </si>
  <si>
    <t>苏州大学设备（单价＜20万元）处置申请表</t>
    <phoneticPr fontId="5" type="noConversion"/>
  </si>
  <si>
    <t>单位名称（章）：</t>
    <phoneticPr fontId="5" type="noConversion"/>
  </si>
  <si>
    <t>合计</t>
    <phoneticPr fontId="5" type="noConversion"/>
  </si>
  <si>
    <t>闲置</t>
    <phoneticPr fontId="5" type="noConversion"/>
  </si>
  <si>
    <t>原值（元）</t>
    <phoneticPr fontId="5" type="noConversion"/>
  </si>
  <si>
    <t>小计</t>
    <phoneticPr fontId="5" type="noConversion"/>
  </si>
  <si>
    <t>无形资产</t>
    <phoneticPr fontId="5" type="noConversion"/>
  </si>
  <si>
    <t>资产分管领导：</t>
    <phoneticPr fontId="5" type="noConversion"/>
  </si>
  <si>
    <t>附件：申请处置固定资产明细</t>
    <phoneticPr fontId="5" type="noConversion"/>
  </si>
  <si>
    <t>净值（元）</t>
    <phoneticPr fontId="5" type="noConversion"/>
  </si>
  <si>
    <t>处置方式</t>
    <phoneticPr fontId="5" type="noConversion"/>
  </si>
  <si>
    <t>单位代码：</t>
    <phoneticPr fontId="5" type="noConversion"/>
  </si>
  <si>
    <t>盘亏</t>
    <phoneticPr fontId="5" type="noConversion"/>
  </si>
  <si>
    <t>苏州大学资产盘点结果统计表</t>
    <phoneticPr fontId="5" type="noConversion"/>
  </si>
  <si>
    <t>设备</t>
    <phoneticPr fontId="5" type="noConversion"/>
  </si>
  <si>
    <t>固定资产</t>
    <phoneticPr fontId="5" type="noConversion"/>
  </si>
  <si>
    <t>房屋和构筑物</t>
    <phoneticPr fontId="5" type="noConversion"/>
  </si>
  <si>
    <t>文物和陈列品</t>
    <phoneticPr fontId="5" type="noConversion"/>
  </si>
  <si>
    <t>图书和档案</t>
    <phoneticPr fontId="5" type="noConversion"/>
  </si>
  <si>
    <t>家具和用具</t>
    <phoneticPr fontId="5" type="noConversion"/>
  </si>
  <si>
    <t>净值（元）</t>
    <phoneticPr fontId="5" type="noConversion"/>
  </si>
  <si>
    <t>合计</t>
    <phoneticPr fontId="5" type="noConversion"/>
  </si>
  <si>
    <t>资产数量（台、套）</t>
    <phoneticPr fontId="5" type="noConversion"/>
  </si>
  <si>
    <t>资产数量（台、套）</t>
    <phoneticPr fontId="5" type="noConversion"/>
  </si>
  <si>
    <t>拟报废</t>
    <phoneticPr fontId="5" type="noConversion"/>
  </si>
  <si>
    <t>房屋和构筑物</t>
    <phoneticPr fontId="5" type="noConversion"/>
  </si>
  <si>
    <t>设备</t>
    <phoneticPr fontId="5" type="noConversion"/>
  </si>
  <si>
    <t>文物和陈列品</t>
    <phoneticPr fontId="5" type="noConversion"/>
  </si>
  <si>
    <t>图书和档案</t>
    <phoneticPr fontId="5" type="noConversion"/>
  </si>
  <si>
    <t>家具和用具</t>
    <phoneticPr fontId="5" type="noConversion"/>
  </si>
  <si>
    <t>固定资产</t>
    <phoneticPr fontId="5" type="noConversion"/>
  </si>
  <si>
    <t>无形资产</t>
    <phoneticPr fontId="5" type="noConversion"/>
  </si>
  <si>
    <t>原值（元）</t>
    <phoneticPr fontId="5" type="noConversion"/>
  </si>
  <si>
    <t>净值（元）</t>
    <phoneticPr fontId="5" type="noConversion"/>
  </si>
  <si>
    <t>苏州大学国有资产处置内部审批表</t>
    <phoneticPr fontId="5" type="noConversion"/>
  </si>
  <si>
    <t>净值（元）</t>
    <phoneticPr fontId="5" type="noConversion"/>
  </si>
  <si>
    <t>同意</t>
  </si>
  <si>
    <t xml:space="preserve">   同意</t>
  </si>
  <si>
    <t>资产管理部门（盖章）：</t>
  </si>
  <si>
    <t>资产管理部门负责人：</t>
    <phoneticPr fontId="8" type="noConversion"/>
  </si>
  <si>
    <r>
      <t xml:space="preserve">     </t>
    </r>
    <r>
      <rPr>
        <b/>
        <sz val="14"/>
        <color indexed="8"/>
        <rFont val="宋体"/>
        <charset val="134"/>
      </rPr>
      <t>同意</t>
    </r>
    <phoneticPr fontId="5" type="noConversion"/>
  </si>
  <si>
    <t>低值耐用资产</t>
    <phoneticPr fontId="5" type="noConversion"/>
  </si>
  <si>
    <t>资产数量（台、套）</t>
    <phoneticPr fontId="5" type="noConversion"/>
  </si>
  <si>
    <t>江苏省血液研究所</t>
  </si>
  <si>
    <t>单位名称：江苏省血液研究所</t>
    <phoneticPr fontId="5" type="noConversion"/>
  </si>
  <si>
    <t>2025年12月15日</t>
    <phoneticPr fontId="5" type="noConversion"/>
  </si>
  <si>
    <t>申请日期：2025-12-15</t>
    <phoneticPr fontId="5" type="noConversion"/>
  </si>
  <si>
    <t>00022288</t>
    <phoneticPr fontId="5" type="noConversion"/>
  </si>
  <si>
    <t>空调</t>
  </si>
  <si>
    <t>CB12VD</t>
  </si>
  <si>
    <t>无</t>
  </si>
  <si>
    <t>季顺东</t>
  </si>
  <si>
    <t>2006-12-01</t>
  </si>
  <si>
    <t>拟报废</t>
  </si>
  <si>
    <t>00022265</t>
    <phoneticPr fontId="5" type="noConversion"/>
  </si>
  <si>
    <t>不锈钢电热(狗)解剖台</t>
  </si>
  <si>
    <t>100CM</t>
  </si>
  <si>
    <t>2004-11-01</t>
  </si>
  <si>
    <t>00022366</t>
  </si>
  <si>
    <t>冰箱</t>
  </si>
  <si>
    <t>ECD-270FTNG</t>
  </si>
  <si>
    <t>沈飞</t>
  </si>
  <si>
    <t>2004-12-01</t>
  </si>
  <si>
    <t>00022379</t>
  </si>
  <si>
    <t>激光打印机</t>
  </si>
  <si>
    <t>HP1018</t>
  </si>
  <si>
    <t>2008-03-01</t>
  </si>
  <si>
    <t>00159106</t>
  </si>
  <si>
    <t>酶标仪</t>
  </si>
  <si>
    <t>MK3型</t>
  </si>
  <si>
    <t>*</t>
  </si>
  <si>
    <t>陈广华</t>
  </si>
  <si>
    <t>2012-02-16</t>
  </si>
  <si>
    <t>00021903</t>
  </si>
  <si>
    <t>PCR扩增仪</t>
  </si>
  <si>
    <t>ABI2720</t>
  </si>
  <si>
    <t>曾招</t>
  </si>
  <si>
    <t>2009-06-01</t>
  </si>
  <si>
    <t>00022185</t>
  </si>
  <si>
    <t>小型高速离心机</t>
  </si>
  <si>
    <t>5418</t>
  </si>
  <si>
    <t>陈苏宁</t>
  </si>
  <si>
    <t>2009-10-01</t>
  </si>
  <si>
    <t>00147859</t>
  </si>
  <si>
    <t>超低温冰箱</t>
  </si>
  <si>
    <t>DW-86L386</t>
  </si>
  <si>
    <t>2011-09-01</t>
  </si>
  <si>
    <t>祁小飞</t>
    <phoneticPr fontId="5" type="noConversion"/>
  </si>
  <si>
    <t>第一临床学院</t>
  </si>
  <si>
    <t>研究员</t>
  </si>
  <si>
    <t>赵益明</t>
  </si>
  <si>
    <t>朱明清</t>
  </si>
  <si>
    <t>高级实验师</t>
  </si>
  <si>
    <t>马珍妮</t>
  </si>
  <si>
    <t>副研究员</t>
  </si>
  <si>
    <t>岑建农</t>
  </si>
  <si>
    <t>白霞</t>
  </si>
  <si>
    <t>谢丽倩</t>
  </si>
  <si>
    <t>主管技师</t>
  </si>
  <si>
    <t>填表人：</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</si>
</sst>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76" formatCode="0.00_);[Red]\(0.00\)"/>
    <numFmt numFmtId="177" formatCode="0.00_ "/>
  </numFmts>
  <fonts count="45">
    <font>
      <sz val="11"/>
      <color theme="1"/>
      <name val="宋体"/>
      <charset val="134"/>
      <scheme val="minor"/>
    </font>
    <font>
      <sz val="14"/>
      <color indexed="8"/>
      <name val="宋体"/>
      <charset val="134"/>
    </font>
    <font>
      <sz val="14"/>
      <color indexed="8"/>
      <name val="Times New Roman"/>
      <family val="1"/>
    </font>
    <font>
      <sz val="10"/>
      <color indexed="8"/>
      <name val="宋体"/>
      <charset val="134"/>
    </font>
    <font>
      <u/>
      <sz val="12"/>
      <color indexed="8"/>
      <name val="宋体"/>
      <charset val="134"/>
    </font>
    <font>
      <sz val="9"/>
      <name val="宋体"/>
      <charset val="134"/>
    </font>
    <font>
      <sz val="14"/>
      <color indexed="8"/>
      <name val="Wingdings 2"/>
      <family val="1"/>
      <charset val="2"/>
    </font>
    <font>
      <b/>
      <sz val="14"/>
      <color indexed="8"/>
      <name val="宋体"/>
      <charset val="134"/>
    </font>
    <font>
      <sz val="9"/>
      <name val="宋体"/>
      <charset val="134"/>
    </font>
    <font>
      <sz val="11"/>
      <color theme="1"/>
      <name val="宋体"/>
      <charset val="134"/>
      <scheme val="minor"/>
    </font>
    <font>
      <b/>
      <sz val="11"/>
      <color theme="1"/>
      <name val="宋体"/>
      <charset val="134"/>
      <scheme val="minor"/>
    </font>
    <font>
      <sz val="10"/>
      <color theme="1"/>
      <name val="宋体"/>
      <charset val="134"/>
      <scheme val="minor"/>
    </font>
    <font>
      <b/>
      <sz val="10"/>
      <color theme="1"/>
      <name val="宋体"/>
      <charset val="134"/>
      <scheme val="minor"/>
    </font>
    <font>
      <sz val="9"/>
      <color theme="2" tint="-0.249977111117893"/>
      <name val="宋体"/>
      <charset val="134"/>
      <scheme val="minor"/>
    </font>
    <font>
      <sz val="10"/>
      <color theme="2" tint="-0.249977111117893"/>
      <name val="宋体"/>
      <charset val="134"/>
      <scheme val="minor"/>
    </font>
    <font>
      <b/>
      <sz val="8"/>
      <color theme="2" tint="-0.249977111117893"/>
      <name val="宋体"/>
      <charset val="134"/>
      <scheme val="minor"/>
    </font>
    <font>
      <sz val="14"/>
      <color theme="1"/>
      <name val="宋体"/>
      <charset val="134"/>
    </font>
    <font>
      <b/>
      <sz val="18"/>
      <color theme="1"/>
      <name val="Times New Roman"/>
      <family val="1"/>
    </font>
    <font>
      <b/>
      <sz val="14"/>
      <color theme="1"/>
      <name val="宋体"/>
      <charset val="134"/>
    </font>
    <font>
      <sz val="10.5"/>
      <color theme="1"/>
      <name val="宋体"/>
      <charset val="134"/>
    </font>
    <font>
      <sz val="14"/>
      <color theme="1"/>
      <name val="宋体"/>
      <charset val="134"/>
      <scheme val="minor"/>
    </font>
    <font>
      <sz val="14"/>
      <color theme="1"/>
      <name val="Times New Roman"/>
      <family val="1"/>
    </font>
    <font>
      <sz val="12"/>
      <color theme="1"/>
      <name val="宋体"/>
      <charset val="134"/>
      <scheme val="minor"/>
    </font>
    <font>
      <sz val="12"/>
      <color theme="1"/>
      <name val="Times New Roman"/>
      <family val="1"/>
    </font>
    <font>
      <sz val="9"/>
      <color theme="1"/>
      <name val="Times New Roman"/>
      <family val="1"/>
    </font>
    <font>
      <sz val="9"/>
      <color theme="1"/>
      <name val="宋体"/>
      <charset val="134"/>
      <scheme val="minor"/>
    </font>
    <font>
      <sz val="9"/>
      <color theme="1"/>
      <name val="宋体"/>
      <charset val="134"/>
    </font>
    <font>
      <b/>
      <sz val="12"/>
      <color theme="1"/>
      <name val="宋体"/>
      <charset val="134"/>
    </font>
    <font>
      <b/>
      <u/>
      <sz val="12"/>
      <color theme="1"/>
      <name val="宋体"/>
      <charset val="134"/>
      <scheme val="minor"/>
    </font>
    <font>
      <sz val="12"/>
      <color theme="1"/>
      <name val="宋体"/>
      <charset val="134"/>
    </font>
    <font>
      <b/>
      <sz val="18"/>
      <color theme="1"/>
      <name val="宋体"/>
      <charset val="134"/>
    </font>
    <font>
      <b/>
      <sz val="10"/>
      <color theme="1"/>
      <name val="宋体"/>
      <charset val="134"/>
    </font>
    <font>
      <b/>
      <sz val="11"/>
      <color theme="1"/>
      <name val="宋体"/>
      <charset val="134"/>
    </font>
    <font>
      <sz val="10"/>
      <color theme="1"/>
      <name val="宋体"/>
      <charset val="134"/>
    </font>
    <font>
      <sz val="8"/>
      <color theme="1"/>
      <name val="宋体"/>
      <charset val="134"/>
    </font>
    <font>
      <sz val="8"/>
      <color theme="1"/>
      <name val="宋体"/>
      <charset val="134"/>
      <scheme val="minor"/>
    </font>
    <font>
      <b/>
      <sz val="7"/>
      <color theme="1"/>
      <name val="宋体"/>
      <charset val="134"/>
    </font>
    <font>
      <b/>
      <sz val="6"/>
      <color theme="1"/>
      <name val="宋体"/>
      <charset val="134"/>
    </font>
    <font>
      <sz val="10"/>
      <color theme="1"/>
      <name val="仿宋_GB2312"/>
      <charset val="134"/>
    </font>
    <font>
      <b/>
      <sz val="14"/>
      <color theme="1"/>
      <name val="Times New Roman"/>
      <family val="1"/>
    </font>
    <font>
      <sz val="20"/>
      <color theme="1"/>
      <name val="宋体"/>
      <charset val="134"/>
    </font>
    <font>
      <b/>
      <sz val="16"/>
      <color theme="1"/>
      <name val="宋体"/>
      <charset val="134"/>
    </font>
    <font>
      <sz val="16"/>
      <color theme="1"/>
      <name val="仿宋"/>
      <family val="3"/>
      <charset val="134"/>
    </font>
    <font>
      <b/>
      <sz val="18"/>
      <color theme="1"/>
      <name val="宋体"/>
      <charset val="134"/>
      <scheme val="minor"/>
    </font>
    <font>
      <u/>
      <sz val="10"/>
      <color theme="1"/>
      <name val="宋体"/>
      <charset val="134"/>
      <scheme val="minor"/>
    </font>
  </fonts>
  <fills count="5">
    <fill>
      <patternFill patternType="none"/>
    </fill>
    <fill>
      <patternFill patternType="gray125"/>
    </fill>
    <fill>
      <patternFill patternType="solid">
        <fgColor theme="9" tint="0.79992065187536243"/>
        <bgColor indexed="64"/>
      </patternFill>
    </fill>
    <fill>
      <patternFill patternType="solid">
        <fgColor theme="2" tint="-9.9978637043366805E-2"/>
        <bgColor indexed="64"/>
      </patternFill>
    </fill>
    <fill>
      <patternFill patternType="solid">
        <fgColor theme="0"/>
        <bgColor indexed="64"/>
      </patternFill>
    </fill>
  </fills>
  <borders count="2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s>
  <cellStyleXfs count="3">
    <xf numFmtId="0" fontId="0" fillId="0" borderId="0">
      <alignment vertical="center"/>
    </xf>
    <xf numFmtId="0" fontId="9" fillId="0" borderId="0">
      <alignment vertical="center"/>
    </xf>
    <xf numFmtId="43" fontId="9" fillId="0" borderId="0" applyFont="0" applyFill="0" applyBorder="0" applyAlignment="0" applyProtection="0">
      <alignment vertical="center"/>
    </xf>
  </cellStyleXfs>
  <cellXfs count="174">
    <xf numFmtId="0" fontId="0" fillId="0" borderId="0" xfId="0">
      <alignment vertical="center"/>
    </xf>
    <xf numFmtId="49" fontId="11" fillId="0" borderId="0" xfId="0" applyNumberFormat="1" applyFont="1" applyAlignment="1">
      <alignment vertical="center" wrapText="1"/>
    </xf>
    <xf numFmtId="49" fontId="12" fillId="0" borderId="0" xfId="0" applyNumberFormat="1" applyFont="1" applyAlignment="1">
      <alignment vertical="center" wrapText="1"/>
    </xf>
    <xf numFmtId="49" fontId="0" fillId="0" borderId="0" xfId="0" applyNumberFormat="1" applyAlignment="1">
      <alignment horizontal="center" vertical="center" wrapText="1"/>
    </xf>
    <xf numFmtId="176" fontId="0" fillId="0" borderId="0" xfId="0" applyNumberFormat="1" applyAlignment="1">
      <alignment horizontal="center" vertical="center" wrapText="1"/>
    </xf>
    <xf numFmtId="14" fontId="0" fillId="0" borderId="0" xfId="0" applyNumberFormat="1" applyAlignment="1">
      <alignment horizontal="center" vertical="center" wrapText="1"/>
    </xf>
    <xf numFmtId="49" fontId="0" fillId="0" borderId="0" xfId="0" applyNumberFormat="1" applyAlignment="1">
      <alignment vertical="center" wrapText="1"/>
    </xf>
    <xf numFmtId="14" fontId="0" fillId="0" borderId="0" xfId="0" applyNumberFormat="1" applyAlignment="1">
      <alignment vertical="center" wrapText="1"/>
    </xf>
    <xf numFmtId="49" fontId="11" fillId="0" borderId="0" xfId="0" applyNumberFormat="1" applyFont="1" applyAlignment="1">
      <alignment horizontal="center" vertical="center" wrapText="1"/>
    </xf>
    <xf numFmtId="49" fontId="11" fillId="0" borderId="1" xfId="0" applyNumberFormat="1" applyFont="1" applyBorder="1" applyAlignment="1">
      <alignment vertical="center" wrapText="1"/>
    </xf>
    <xf numFmtId="49" fontId="12" fillId="0" borderId="2" xfId="0" applyNumberFormat="1" applyFont="1" applyBorder="1" applyAlignment="1">
      <alignment horizontal="center" vertical="center" wrapText="1"/>
    </xf>
    <xf numFmtId="176" fontId="12" fillId="0" borderId="2" xfId="0" applyNumberFormat="1" applyFont="1" applyBorder="1" applyAlignment="1">
      <alignment horizontal="center" vertical="center" wrapText="1"/>
    </xf>
    <xf numFmtId="14" fontId="12" fillId="0" borderId="2" xfId="0" applyNumberFormat="1" applyFont="1" applyBorder="1" applyAlignment="1">
      <alignment horizontal="center" vertical="center" wrapText="1"/>
    </xf>
    <xf numFmtId="49" fontId="11" fillId="2" borderId="2" xfId="0" applyNumberFormat="1" applyFont="1" applyFill="1" applyBorder="1" applyAlignment="1">
      <alignment horizontal="center" vertical="center" wrapText="1"/>
    </xf>
    <xf numFmtId="176" fontId="11" fillId="2" borderId="2" xfId="0" applyNumberFormat="1" applyFont="1" applyFill="1" applyBorder="1" applyAlignment="1">
      <alignment horizontal="right" vertical="center" wrapText="1"/>
    </xf>
    <xf numFmtId="10" fontId="12" fillId="0" borderId="2" xfId="0" applyNumberFormat="1" applyFont="1" applyBorder="1" applyAlignment="1">
      <alignment horizontal="center" vertical="center" wrapText="1"/>
    </xf>
    <xf numFmtId="14" fontId="11" fillId="2" borderId="2" xfId="0" applyNumberFormat="1" applyFont="1" applyFill="1" applyBorder="1" applyAlignment="1">
      <alignment horizontal="center" vertical="center" wrapText="1"/>
    </xf>
    <xf numFmtId="49" fontId="13" fillId="0" borderId="2" xfId="0" applyNumberFormat="1" applyFont="1" applyBorder="1" applyAlignment="1">
      <alignment horizontal="center" vertical="center" wrapText="1"/>
    </xf>
    <xf numFmtId="176" fontId="14" fillId="0" borderId="2" xfId="0" applyNumberFormat="1" applyFont="1" applyBorder="1" applyAlignment="1">
      <alignment horizontal="right" vertical="center" wrapText="1"/>
    </xf>
    <xf numFmtId="10" fontId="15" fillId="0" borderId="2" xfId="0" applyNumberFormat="1" applyFont="1" applyBorder="1" applyAlignment="1">
      <alignment horizontal="center" vertical="center" wrapText="1"/>
    </xf>
    <xf numFmtId="14" fontId="11" fillId="0" borderId="2"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176" fontId="11" fillId="0" borderId="2" xfId="0" applyNumberFormat="1" applyFont="1" applyBorder="1" applyAlignment="1">
      <alignment horizontal="right" vertical="center" wrapText="1"/>
    </xf>
    <xf numFmtId="10" fontId="11" fillId="0" borderId="2" xfId="0" applyNumberFormat="1" applyFont="1" applyBorder="1" applyAlignment="1">
      <alignment horizontal="center" vertical="center" wrapText="1"/>
    </xf>
    <xf numFmtId="176" fontId="12" fillId="3" borderId="2" xfId="0" applyNumberFormat="1" applyFont="1" applyFill="1" applyBorder="1" applyAlignment="1">
      <alignment horizontal="right" vertical="center" wrapText="1"/>
    </xf>
    <xf numFmtId="176" fontId="11" fillId="0" borderId="0" xfId="0" applyNumberFormat="1" applyFont="1" applyAlignment="1">
      <alignment horizontal="center" vertical="center" wrapText="1"/>
    </xf>
    <xf numFmtId="14" fontId="11" fillId="0" borderId="0" xfId="0" applyNumberFormat="1" applyFont="1" applyAlignment="1">
      <alignment horizontal="center" vertical="center" wrapText="1"/>
    </xf>
    <xf numFmtId="14" fontId="11" fillId="0" borderId="0" xfId="0" applyNumberFormat="1" applyFont="1" applyAlignment="1">
      <alignment vertical="center" wrapText="1"/>
    </xf>
    <xf numFmtId="0" fontId="16" fillId="0" borderId="0" xfId="0" applyFont="1" applyAlignment="1">
      <alignment horizontal="justify" vertical="center"/>
    </xf>
    <xf numFmtId="0" fontId="17" fillId="0" borderId="0" xfId="0" applyFont="1" applyAlignment="1">
      <alignment horizontal="center" vertical="center"/>
    </xf>
    <xf numFmtId="0" fontId="20" fillId="0" borderId="7" xfId="0" applyFont="1" applyFill="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9" xfId="0" applyFont="1" applyBorder="1" applyAlignment="1">
      <alignment horizontal="center" vertical="center"/>
    </xf>
    <xf numFmtId="0" fontId="20" fillId="0" borderId="8" xfId="0" applyFont="1" applyBorder="1" applyAlignment="1">
      <alignment horizontal="center" vertical="center"/>
    </xf>
    <xf numFmtId="49" fontId="22" fillId="0" borderId="0" xfId="0" applyNumberFormat="1" applyFont="1">
      <alignment vertical="center"/>
    </xf>
    <xf numFmtId="49" fontId="23" fillId="0" borderId="0" xfId="0" applyNumberFormat="1" applyFont="1" applyAlignment="1">
      <alignment horizontal="justify" vertical="center"/>
    </xf>
    <xf numFmtId="49" fontId="25" fillId="0" borderId="0" xfId="0" applyNumberFormat="1" applyFont="1">
      <alignment vertical="center"/>
    </xf>
    <xf numFmtId="49" fontId="26" fillId="0" borderId="3" xfId="0" applyNumberFormat="1" applyFont="1" applyBorder="1" applyAlignment="1">
      <alignment horizontal="center" vertical="center" wrapText="1"/>
    </xf>
    <xf numFmtId="49" fontId="26" fillId="0" borderId="3" xfId="0" applyNumberFormat="1" applyFont="1" applyFill="1" applyBorder="1" applyAlignment="1">
      <alignment horizontal="center" vertical="center" wrapText="1"/>
    </xf>
    <xf numFmtId="0" fontId="27" fillId="0" borderId="0" xfId="0" applyFont="1" applyAlignment="1">
      <alignment horizontal="justify" vertical="center"/>
    </xf>
    <xf numFmtId="0" fontId="28" fillId="0" borderId="0" xfId="0" applyFont="1">
      <alignment vertical="center"/>
    </xf>
    <xf numFmtId="0" fontId="16" fillId="0" borderId="10" xfId="0" applyFont="1" applyBorder="1" applyAlignment="1">
      <alignment horizontal="justify" vertical="top" wrapText="1"/>
    </xf>
    <xf numFmtId="0" fontId="16" fillId="0" borderId="0" xfId="0" applyFont="1" applyAlignment="1">
      <alignment horizontal="justify" vertical="top" wrapText="1"/>
    </xf>
    <xf numFmtId="0" fontId="16" fillId="0" borderId="11" xfId="0" applyFont="1" applyBorder="1" applyAlignment="1">
      <alignment horizontal="justify" vertical="top" wrapText="1"/>
    </xf>
    <xf numFmtId="0" fontId="21" fillId="0" borderId="10" xfId="0" applyFont="1" applyBorder="1" applyAlignment="1">
      <alignment horizontal="justify" vertical="top" wrapText="1"/>
    </xf>
    <xf numFmtId="0" fontId="21" fillId="0" borderId="0" xfId="0" applyFont="1" applyAlignment="1">
      <alignment horizontal="justify" vertical="top" wrapText="1"/>
    </xf>
    <xf numFmtId="0" fontId="21" fillId="0" borderId="11" xfId="0" applyFont="1" applyBorder="1" applyAlignment="1">
      <alignment horizontal="justify" vertical="top" wrapText="1"/>
    </xf>
    <xf numFmtId="0" fontId="22" fillId="0" borderId="0" xfId="0" applyNumberFormat="1" applyFont="1">
      <alignment vertical="center"/>
    </xf>
    <xf numFmtId="0" fontId="26" fillId="0" borderId="3" xfId="0" applyNumberFormat="1" applyFont="1" applyBorder="1" applyAlignment="1">
      <alignment horizontal="center" vertical="center" wrapText="1"/>
    </xf>
    <xf numFmtId="0" fontId="25" fillId="0" borderId="0" xfId="0" applyNumberFormat="1" applyFont="1">
      <alignment vertical="center"/>
    </xf>
    <xf numFmtId="0" fontId="0" fillId="0" borderId="12" xfId="0" applyBorder="1" applyAlignment="1">
      <alignment horizontal="center" vertical="center"/>
    </xf>
    <xf numFmtId="0" fontId="30" fillId="0" borderId="0" xfId="0" applyFont="1" applyAlignment="1">
      <alignment vertical="center"/>
    </xf>
    <xf numFmtId="0" fontId="10" fillId="0" borderId="0" xfId="0" applyFont="1">
      <alignment vertical="center"/>
    </xf>
    <xf numFmtId="177" fontId="20" fillId="0" borderId="16" xfId="0" applyNumberFormat="1" applyFont="1" applyBorder="1" applyAlignment="1">
      <alignment horizontal="center" vertical="center"/>
    </xf>
    <xf numFmtId="176" fontId="22" fillId="0" borderId="0" xfId="0" applyNumberFormat="1" applyFont="1">
      <alignment vertical="center"/>
    </xf>
    <xf numFmtId="176" fontId="26" fillId="0" borderId="3" xfId="0" applyNumberFormat="1" applyFont="1" applyBorder="1" applyAlignment="1">
      <alignment horizontal="center" vertical="center" wrapText="1"/>
    </xf>
    <xf numFmtId="176" fontId="25" fillId="0" borderId="0" xfId="0" applyNumberFormat="1" applyFont="1">
      <alignment vertical="center"/>
    </xf>
    <xf numFmtId="0" fontId="31" fillId="0" borderId="2" xfId="0" applyFont="1" applyBorder="1" applyAlignment="1">
      <alignment horizontal="center" vertical="center" wrapText="1"/>
    </xf>
    <xf numFmtId="0" fontId="32" fillId="0" borderId="0" xfId="0" applyFont="1" applyAlignment="1">
      <alignment vertical="center"/>
    </xf>
    <xf numFmtId="0" fontId="33" fillId="0" borderId="2" xfId="0" applyFont="1" applyBorder="1" applyAlignment="1">
      <alignment horizontal="left" vertical="center" wrapText="1"/>
    </xf>
    <xf numFmtId="0" fontId="34" fillId="0" borderId="2" xfId="0" applyFont="1" applyBorder="1" applyAlignment="1">
      <alignment horizontal="center" vertical="center" wrapText="1"/>
    </xf>
    <xf numFmtId="177" fontId="34" fillId="0" borderId="2" xfId="0" applyNumberFormat="1" applyFont="1" applyBorder="1" applyAlignment="1">
      <alignment horizontal="center" vertical="center" wrapText="1"/>
    </xf>
    <xf numFmtId="0" fontId="35" fillId="0" borderId="2" xfId="0" applyFont="1" applyBorder="1" applyAlignment="1">
      <alignment horizontal="center" vertical="center"/>
    </xf>
    <xf numFmtId="177" fontId="35" fillId="0" borderId="2" xfId="0" applyNumberFormat="1" applyFont="1" applyBorder="1" applyAlignment="1">
      <alignment horizontal="center" vertical="center"/>
    </xf>
    <xf numFmtId="0" fontId="29" fillId="0" borderId="12" xfId="0" applyFont="1" applyFill="1" applyBorder="1" applyAlignment="1">
      <alignment horizontal="center" vertical="center"/>
    </xf>
    <xf numFmtId="0" fontId="30" fillId="0" borderId="0" xfId="0" applyFont="1" applyAlignment="1">
      <alignment horizontal="center" vertical="center"/>
    </xf>
    <xf numFmtId="0" fontId="32" fillId="0" borderId="0" xfId="0" applyFont="1" applyAlignment="1">
      <alignment horizontal="center" vertical="center"/>
    </xf>
    <xf numFmtId="0" fontId="31" fillId="0" borderId="2" xfId="0" applyFont="1" applyBorder="1" applyAlignment="1">
      <alignment horizontal="center" vertical="center" wrapText="1"/>
    </xf>
    <xf numFmtId="0" fontId="36" fillId="0" borderId="2" xfId="0" applyFont="1" applyBorder="1" applyAlignment="1">
      <alignment horizontal="center" vertical="center" wrapText="1"/>
    </xf>
    <xf numFmtId="0" fontId="16" fillId="0" borderId="0" xfId="0" applyFont="1" applyAlignment="1">
      <alignment horizontal="justify" vertical="top" wrapText="1"/>
    </xf>
    <xf numFmtId="0" fontId="21" fillId="0" borderId="0" xfId="0" applyFont="1" applyAlignment="1">
      <alignment horizontal="justify" vertical="top" wrapText="1"/>
    </xf>
    <xf numFmtId="0" fontId="37" fillId="0" borderId="2" xfId="0" applyFont="1" applyBorder="1" applyAlignment="1">
      <alignment horizontal="center" vertical="center" wrapText="1"/>
    </xf>
    <xf numFmtId="0" fontId="0" fillId="0" borderId="0" xfId="0" applyAlignment="1">
      <alignment vertical="center"/>
    </xf>
    <xf numFmtId="0" fontId="0" fillId="0" borderId="0" xfId="0" applyBorder="1" applyAlignment="1">
      <alignment horizontal="center" vertical="center"/>
    </xf>
    <xf numFmtId="0" fontId="16" fillId="0" borderId="0" xfId="0" applyFont="1" applyBorder="1" applyAlignment="1">
      <alignment horizontal="right" vertical="center"/>
    </xf>
    <xf numFmtId="0" fontId="18" fillId="0" borderId="10" xfId="0" applyFont="1" applyBorder="1" applyAlignment="1">
      <alignment horizontal="justify" vertical="top" wrapText="1"/>
    </xf>
    <xf numFmtId="0" fontId="18" fillId="0" borderId="0" xfId="0" applyFont="1" applyBorder="1" applyAlignment="1">
      <alignment horizontal="justify" vertical="top" wrapText="1"/>
    </xf>
    <xf numFmtId="0" fontId="18" fillId="0" borderId="0" xfId="0" applyFont="1" applyAlignment="1">
      <alignment horizontal="justify" vertical="top" wrapText="1"/>
    </xf>
    <xf numFmtId="0" fontId="18" fillId="0" borderId="11" xfId="0" applyFont="1" applyBorder="1" applyAlignment="1">
      <alignment horizontal="justify" vertical="top" wrapText="1"/>
    </xf>
    <xf numFmtId="0" fontId="29" fillId="0" borderId="12" xfId="0" applyFont="1" applyFill="1" applyBorder="1" applyAlignment="1">
      <alignment vertical="center"/>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33" fillId="0" borderId="3" xfId="0" applyFont="1" applyBorder="1" applyAlignment="1">
      <alignment horizontal="left" vertical="center" wrapText="1"/>
    </xf>
    <xf numFmtId="3" fontId="38" fillId="0" borderId="3" xfId="0" applyNumberFormat="1" applyFont="1" applyBorder="1" applyAlignment="1">
      <alignment horizontal="right" vertical="center" wrapText="1"/>
    </xf>
    <xf numFmtId="4" fontId="38" fillId="0" borderId="3" xfId="0" applyNumberFormat="1" applyFont="1" applyBorder="1" applyAlignment="1">
      <alignment horizontal="right" vertical="center" wrapText="1"/>
    </xf>
    <xf numFmtId="4" fontId="38" fillId="0" borderId="15" xfId="0" applyNumberFormat="1" applyFont="1" applyBorder="1" applyAlignment="1">
      <alignment horizontal="right" vertical="center" wrapText="1"/>
    </xf>
    <xf numFmtId="0" fontId="11" fillId="0" borderId="3" xfId="0" applyFont="1" applyBorder="1" applyAlignment="1">
      <alignment vertical="center" wrapText="1"/>
    </xf>
    <xf numFmtId="0" fontId="38" fillId="0" borderId="3" xfId="0" applyFont="1" applyBorder="1" applyAlignment="1">
      <alignment horizontal="right" vertical="center" wrapText="1"/>
    </xf>
    <xf numFmtId="0" fontId="33" fillId="0" borderId="3" xfId="0" applyFont="1" applyBorder="1" applyAlignment="1">
      <alignment horizontal="right" vertical="center" wrapText="1"/>
    </xf>
    <xf numFmtId="0" fontId="33" fillId="0" borderId="15" xfId="0" applyFont="1" applyBorder="1" applyAlignment="1">
      <alignment horizontal="right" vertical="center" wrapText="1"/>
    </xf>
    <xf numFmtId="4" fontId="38" fillId="0" borderId="15" xfId="0" applyNumberFormat="1" applyFont="1" applyBorder="1" applyAlignment="1">
      <alignment horizontal="center" vertical="center" wrapText="1"/>
    </xf>
    <xf numFmtId="4" fontId="38" fillId="0" borderId="4" xfId="0" applyNumberFormat="1" applyFont="1" applyBorder="1" applyAlignment="1">
      <alignment horizontal="center" vertical="center" wrapText="1"/>
    </xf>
    <xf numFmtId="0" fontId="31" fillId="0" borderId="3" xfId="0" applyFont="1" applyBorder="1" applyAlignment="1">
      <alignment horizontal="justify" vertical="center" wrapText="1"/>
    </xf>
    <xf numFmtId="0" fontId="36" fillId="0" borderId="2" xfId="0" applyFont="1" applyBorder="1" applyAlignment="1">
      <alignment horizontal="center" vertical="center" wrapText="1"/>
    </xf>
    <xf numFmtId="0" fontId="12" fillId="0" borderId="2" xfId="0" applyFont="1" applyBorder="1" applyAlignment="1">
      <alignment horizontal="center" vertical="center"/>
    </xf>
    <xf numFmtId="0" fontId="33" fillId="0" borderId="2" xfId="0" applyFont="1" applyBorder="1" applyAlignment="1">
      <alignment horizontal="center" vertical="center" wrapText="1"/>
    </xf>
    <xf numFmtId="0" fontId="31" fillId="0" borderId="2" xfId="0" applyFont="1" applyBorder="1" applyAlignment="1">
      <alignment horizontal="center" vertical="center" wrapText="1"/>
    </xf>
    <xf numFmtId="0" fontId="0" fillId="0" borderId="0" xfId="0" applyAlignment="1">
      <alignment horizontal="center" vertical="center"/>
    </xf>
    <xf numFmtId="0" fontId="30" fillId="0" borderId="0" xfId="0" applyFont="1" applyAlignment="1">
      <alignment horizontal="center" vertical="center"/>
    </xf>
    <xf numFmtId="0" fontId="32" fillId="0" borderId="0" xfId="0" applyFont="1" applyAlignment="1">
      <alignment horizontal="center" vertical="center"/>
    </xf>
    <xf numFmtId="4" fontId="38" fillId="0" borderId="15" xfId="0" applyNumberFormat="1" applyFont="1" applyBorder="1" applyAlignment="1">
      <alignment horizontal="center" vertical="center" wrapText="1"/>
    </xf>
    <xf numFmtId="4" fontId="38" fillId="0" borderId="4" xfId="0" applyNumberFormat="1" applyFont="1" applyBorder="1" applyAlignment="1">
      <alignment horizontal="center" vertical="center" wrapText="1"/>
    </xf>
    <xf numFmtId="0" fontId="11" fillId="0" borderId="15" xfId="0" applyFont="1" applyBorder="1" applyAlignment="1">
      <alignment horizontal="center" vertical="center"/>
    </xf>
    <xf numFmtId="0" fontId="11" fillId="0" borderId="17" xfId="0" applyFont="1" applyBorder="1" applyAlignment="1">
      <alignment horizontal="center" vertical="center"/>
    </xf>
    <xf numFmtId="0" fontId="11" fillId="0" borderId="4" xfId="0" applyFont="1" applyBorder="1" applyAlignment="1">
      <alignment horizontal="center" vertical="center"/>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33" fillId="0" borderId="15" xfId="0" applyFont="1" applyBorder="1" applyAlignment="1">
      <alignment horizontal="center" vertical="center" wrapText="1"/>
    </xf>
    <xf numFmtId="0" fontId="33" fillId="0" borderId="4" xfId="0" applyFont="1" applyBorder="1" applyAlignment="1">
      <alignment horizontal="center" vertical="center" wrapText="1"/>
    </xf>
    <xf numFmtId="0" fontId="16" fillId="0" borderId="14" xfId="0" applyFont="1" applyBorder="1" applyAlignment="1">
      <alignment horizontal="right" vertical="top" wrapText="1"/>
    </xf>
    <xf numFmtId="0" fontId="16" fillId="0" borderId="12" xfId="0" applyFont="1" applyBorder="1" applyAlignment="1">
      <alignment horizontal="right" vertical="top" wrapText="1"/>
    </xf>
    <xf numFmtId="0" fontId="16" fillId="0" borderId="13" xfId="0" applyFont="1" applyBorder="1" applyAlignment="1">
      <alignment horizontal="right" vertical="top" wrapText="1"/>
    </xf>
    <xf numFmtId="0" fontId="40" fillId="0" borderId="0" xfId="0" applyFont="1" applyAlignment="1">
      <alignment horizontal="center" vertical="center"/>
    </xf>
    <xf numFmtId="0" fontId="20" fillId="0" borderId="3" xfId="0" applyFont="1" applyBorder="1" applyAlignment="1">
      <alignment vertical="center" wrapText="1"/>
    </xf>
    <xf numFmtId="0" fontId="16" fillId="0" borderId="10" xfId="0" applyFont="1" applyBorder="1" applyAlignment="1">
      <alignment horizontal="justify" vertical="top" wrapText="1"/>
    </xf>
    <xf numFmtId="0" fontId="16" fillId="0" borderId="0" xfId="0" applyFont="1" applyBorder="1" applyAlignment="1">
      <alignment horizontal="justify" vertical="top" wrapText="1"/>
    </xf>
    <xf numFmtId="0" fontId="16" fillId="0" borderId="0" xfId="0" applyFont="1" applyAlignment="1">
      <alignment horizontal="justify" vertical="top" wrapText="1"/>
    </xf>
    <xf numFmtId="0" fontId="16" fillId="0" borderId="11" xfId="0" applyFont="1" applyBorder="1" applyAlignment="1">
      <alignment horizontal="justify" vertical="top" wrapText="1"/>
    </xf>
    <xf numFmtId="0" fontId="16" fillId="0" borderId="10" xfId="0" applyFont="1" applyBorder="1" applyAlignment="1">
      <alignment horizontal="left" vertical="top" wrapText="1"/>
    </xf>
    <xf numFmtId="0" fontId="16" fillId="0" borderId="0" xfId="0" applyFont="1" applyBorder="1" applyAlignment="1">
      <alignment horizontal="left" vertical="top" wrapText="1"/>
    </xf>
    <xf numFmtId="0" fontId="16" fillId="0" borderId="0" xfId="0" applyFont="1" applyAlignment="1">
      <alignment horizontal="left" vertical="top" wrapText="1"/>
    </xf>
    <xf numFmtId="0" fontId="16" fillId="0" borderId="11" xfId="0" applyFont="1" applyBorder="1" applyAlignment="1">
      <alignment horizontal="left" vertical="top" wrapText="1"/>
    </xf>
    <xf numFmtId="0" fontId="16" fillId="0" borderId="10" xfId="0" applyFont="1" applyFill="1" applyBorder="1" applyAlignment="1">
      <alignment horizontal="center" vertical="top" wrapText="1"/>
    </xf>
    <xf numFmtId="0" fontId="16" fillId="0" borderId="0" xfId="0" applyFont="1" applyFill="1" applyBorder="1" applyAlignment="1">
      <alignment horizontal="center" vertical="top" wrapText="1"/>
    </xf>
    <xf numFmtId="0" fontId="16" fillId="0" borderId="0" xfId="0" applyFont="1" applyFill="1" applyAlignment="1">
      <alignment horizontal="center" vertical="top" wrapText="1"/>
    </xf>
    <xf numFmtId="0" fontId="16" fillId="0" borderId="11" xfId="0" applyFont="1" applyFill="1" applyBorder="1" applyAlignment="1">
      <alignment horizontal="center" vertical="top" wrapText="1"/>
    </xf>
    <xf numFmtId="0" fontId="18" fillId="0" borderId="10" xfId="0" applyFont="1" applyBorder="1" applyAlignment="1">
      <alignment horizontal="justify" vertical="top" wrapText="1"/>
    </xf>
    <xf numFmtId="0" fontId="18" fillId="0" borderId="0" xfId="0" applyFont="1" applyBorder="1" applyAlignment="1">
      <alignment horizontal="justify" vertical="top" wrapText="1"/>
    </xf>
    <xf numFmtId="0" fontId="18" fillId="0" borderId="0" xfId="0" applyFont="1" applyAlignment="1">
      <alignment horizontal="justify" vertical="top" wrapText="1"/>
    </xf>
    <xf numFmtId="0" fontId="18" fillId="0" borderId="11" xfId="0" applyFont="1" applyBorder="1" applyAlignment="1">
      <alignment horizontal="justify" vertical="top" wrapText="1"/>
    </xf>
    <xf numFmtId="0" fontId="29" fillId="0" borderId="12" xfId="0" applyFont="1" applyFill="1" applyBorder="1" applyAlignment="1">
      <alignment horizontal="right" vertical="center"/>
    </xf>
    <xf numFmtId="0" fontId="11" fillId="4" borderId="15"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41" fillId="0" borderId="0" xfId="0" applyFont="1" applyFill="1" applyAlignment="1">
      <alignment horizontal="center" vertical="center"/>
    </xf>
    <xf numFmtId="0" fontId="2" fillId="0" borderId="14" xfId="0" applyFont="1" applyBorder="1" applyAlignment="1">
      <alignment horizontal="justify" vertical="top" wrapText="1"/>
    </xf>
    <xf numFmtId="0" fontId="21" fillId="0" borderId="12" xfId="0" applyFont="1" applyBorder="1" applyAlignment="1">
      <alignment horizontal="justify" vertical="top" wrapText="1"/>
    </xf>
    <xf numFmtId="0" fontId="21" fillId="0" borderId="13" xfId="0" applyFont="1" applyBorder="1" applyAlignment="1">
      <alignment horizontal="justify" vertical="top" wrapText="1"/>
    </xf>
    <xf numFmtId="0" fontId="21" fillId="0" borderId="10" xfId="0" applyFont="1" applyBorder="1" applyAlignment="1">
      <alignment horizontal="justify" vertical="top" wrapText="1"/>
    </xf>
    <xf numFmtId="0" fontId="21" fillId="0" borderId="0" xfId="0" applyFont="1" applyAlignment="1">
      <alignment horizontal="justify" vertical="top" wrapText="1"/>
    </xf>
    <xf numFmtId="0" fontId="21" fillId="0" borderId="11" xfId="0" applyFont="1" applyBorder="1" applyAlignment="1">
      <alignment horizontal="justify" vertical="top" wrapText="1"/>
    </xf>
    <xf numFmtId="0" fontId="16" fillId="0" borderId="10" xfId="0" applyFont="1" applyBorder="1" applyAlignment="1">
      <alignment horizontal="justify" vertical="top" wrapText="1" indent="3"/>
    </xf>
    <xf numFmtId="0" fontId="16" fillId="0" borderId="0" xfId="0" applyFont="1" applyAlignment="1">
      <alignment horizontal="justify" vertical="top" wrapText="1" indent="3"/>
    </xf>
    <xf numFmtId="0" fontId="16" fillId="0" borderId="11" xfId="0" applyFont="1" applyBorder="1" applyAlignment="1">
      <alignment horizontal="justify" vertical="top" wrapText="1" indent="3"/>
    </xf>
    <xf numFmtId="0" fontId="39" fillId="0" borderId="10" xfId="0" applyFont="1" applyBorder="1" applyAlignment="1">
      <alignment horizontal="justify" vertical="top" wrapText="1"/>
    </xf>
    <xf numFmtId="0" fontId="39" fillId="0" borderId="0" xfId="0" applyFont="1" applyAlignment="1">
      <alignment horizontal="justify" vertical="top" wrapText="1"/>
    </xf>
    <xf numFmtId="0" fontId="39" fillId="0" borderId="11" xfId="0" applyFont="1" applyBorder="1" applyAlignment="1">
      <alignment horizontal="justify" vertical="top" wrapText="1"/>
    </xf>
    <xf numFmtId="0" fontId="19" fillId="0" borderId="0" xfId="0" applyFont="1" applyAlignment="1">
      <alignment horizontal="justify" vertical="center"/>
    </xf>
    <xf numFmtId="0" fontId="16" fillId="0" borderId="10" xfId="0" applyFont="1" applyBorder="1" applyAlignment="1">
      <alignment horizontal="left" vertical="top" wrapText="1" indent="14"/>
    </xf>
    <xf numFmtId="0" fontId="16" fillId="0" borderId="0" xfId="0" applyFont="1" applyBorder="1" applyAlignment="1">
      <alignment horizontal="left" vertical="top" wrapText="1" indent="14"/>
    </xf>
    <xf numFmtId="0" fontId="16" fillId="0" borderId="11" xfId="0" applyFont="1" applyBorder="1" applyAlignment="1">
      <alignment horizontal="left" vertical="top" wrapText="1" indent="14"/>
    </xf>
    <xf numFmtId="49" fontId="29" fillId="0" borderId="0" xfId="0" applyNumberFormat="1" applyFont="1" applyAlignment="1">
      <alignment horizontal="justify" vertical="center"/>
    </xf>
    <xf numFmtId="0" fontId="16" fillId="0" borderId="0" xfId="0" applyFont="1" applyAlignment="1">
      <alignment horizontal="justify" vertical="center"/>
    </xf>
    <xf numFmtId="49" fontId="42" fillId="0" borderId="0" xfId="0" applyNumberFormat="1" applyFont="1" applyAlignment="1">
      <alignment horizontal="left" vertical="center" wrapText="1"/>
    </xf>
    <xf numFmtId="49" fontId="43" fillId="0" borderId="0" xfId="0" applyNumberFormat="1" applyFont="1" applyAlignment="1">
      <alignment horizontal="center" vertical="center" wrapText="1"/>
    </xf>
    <xf numFmtId="49" fontId="12" fillId="0" borderId="1" xfId="0" applyNumberFormat="1" applyFont="1" applyBorder="1" applyAlignment="1">
      <alignment horizontal="left" vertical="center" wrapText="1"/>
    </xf>
    <xf numFmtId="49" fontId="44" fillId="0" borderId="1" xfId="0" applyNumberFormat="1" applyFont="1" applyBorder="1" applyAlignment="1">
      <alignment horizontal="left" vertical="center" wrapText="1"/>
    </xf>
    <xf numFmtId="49" fontId="11" fillId="0" borderId="1" xfId="0" applyNumberFormat="1" applyFont="1" applyBorder="1" applyAlignment="1">
      <alignment horizontal="right" vertical="center" wrapText="1"/>
    </xf>
    <xf numFmtId="49" fontId="12" fillId="0" borderId="21" xfId="0" applyNumberFormat="1" applyFont="1" applyBorder="1" applyAlignment="1">
      <alignment horizontal="left" vertical="center" wrapText="1"/>
    </xf>
    <xf numFmtId="49" fontId="12" fillId="0" borderId="23" xfId="0" applyNumberFormat="1" applyFont="1" applyBorder="1" applyAlignment="1">
      <alignment horizontal="left" vertical="center" wrapText="1"/>
    </xf>
    <xf numFmtId="49" fontId="35" fillId="0" borderId="0" xfId="0" applyNumberFormat="1" applyFont="1" applyAlignment="1">
      <alignment horizontal="left" vertical="top" wrapText="1"/>
    </xf>
    <xf numFmtId="49" fontId="12" fillId="2" borderId="21" xfId="0" applyNumberFormat="1" applyFont="1" applyFill="1" applyBorder="1" applyAlignment="1">
      <alignment horizontal="left" vertical="center" wrapText="1"/>
    </xf>
    <xf numFmtId="49" fontId="12" fillId="2" borderId="22" xfId="0" applyNumberFormat="1" applyFont="1" applyFill="1" applyBorder="1" applyAlignment="1">
      <alignment horizontal="left" vertical="center" wrapText="1"/>
    </xf>
    <xf numFmtId="49" fontId="12" fillId="2" borderId="23" xfId="0" applyNumberFormat="1" applyFont="1" applyFill="1" applyBorder="1" applyAlignment="1">
      <alignment horizontal="left" vertical="center" wrapText="1"/>
    </xf>
    <xf numFmtId="49" fontId="12" fillId="0" borderId="22" xfId="0" applyNumberFormat="1" applyFont="1" applyBorder="1" applyAlignment="1">
      <alignment horizontal="left" vertical="center" wrapText="1"/>
    </xf>
    <xf numFmtId="14" fontId="0" fillId="0" borderId="0" xfId="0" applyNumberFormat="1" applyAlignment="1">
      <alignment horizontal="center" vertical="center"/>
    </xf>
    <xf numFmtId="49" fontId="24" fillId="0" borderId="24" xfId="0" applyNumberFormat="1" applyFont="1" applyFill="1" applyBorder="1" applyAlignment="1">
      <alignment horizontal="justify" vertical="center"/>
    </xf>
    <xf numFmtId="49" fontId="25" fillId="0" borderId="24" xfId="0" applyNumberFormat="1" applyFont="1" applyFill="1" applyBorder="1">
      <alignment vertical="center"/>
    </xf>
    <xf numFmtId="0" fontId="25" fillId="0" borderId="24" xfId="0" applyNumberFormat="1" applyFont="1" applyFill="1" applyBorder="1">
      <alignment vertical="center"/>
    </xf>
    <xf numFmtId="176" fontId="25" fillId="0" borderId="24" xfId="0" applyNumberFormat="1" applyFont="1" applyFill="1" applyBorder="1">
      <alignment vertical="center"/>
    </xf>
    <xf numFmtId="0" fontId="18" fillId="0" borderId="24" xfId="0" applyFont="1" applyFill="1" applyBorder="1" applyAlignment="1">
      <alignment horizontal="center" vertical="center" wrapText="1"/>
    </xf>
    <xf numFmtId="0" fontId="19" fillId="0" borderId="24" xfId="0" applyFont="1" applyFill="1" applyBorder="1" applyAlignment="1">
      <alignment horizontal="justify" vertical="center"/>
    </xf>
    <xf numFmtId="0" fontId="0" fillId="0" borderId="24" xfId="0" applyFill="1" applyBorder="1">
      <alignment vertical="center"/>
    </xf>
  </cellXfs>
  <cellStyles count="3">
    <cellStyle name="常规" xfId="0" builtinId="0"/>
    <cellStyle name="常规 2" xfId="1"/>
    <cellStyle name="千位分隔 2" xfId="2"/>
  </cellStyles>
  <dxfs count="0"/>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
  <sheetViews>
    <sheetView zoomScaleNormal="100" workbookViewId="0">
      <selection activeCell="S1" sqref="S1:S65536"/>
    </sheetView>
  </sheetViews>
  <sheetFormatPr defaultColWidth="9" defaultRowHeight="13.5"/>
  <cols>
    <col min="1" max="1" width="2.5" customWidth="1"/>
    <col min="2" max="3" width="7.625" customWidth="1"/>
    <col min="4" max="4" width="10.625" customWidth="1"/>
    <col min="5" max="5" width="9.625" customWidth="1"/>
    <col min="6" max="6" width="6.625" customWidth="1"/>
    <col min="7" max="7" width="9.625" customWidth="1"/>
    <col min="8" max="9" width="6.625" customWidth="1"/>
    <col min="10" max="10" width="7.625" customWidth="1"/>
    <col min="11" max="12" width="6.625" customWidth="1"/>
    <col min="13" max="13" width="9.625" customWidth="1"/>
    <col min="14" max="14" width="7.625" customWidth="1"/>
    <col min="15" max="16" width="6.625" customWidth="1"/>
    <col min="17" max="17" width="7.625" customWidth="1"/>
    <col min="18" max="18" width="10.625" customWidth="1"/>
    <col min="19" max="19" width="9.625" customWidth="1"/>
  </cols>
  <sheetData>
    <row r="1" spans="1:21" ht="36.950000000000003" customHeight="1">
      <c r="A1" s="99" t="s">
        <v>116</v>
      </c>
      <c r="B1" s="99"/>
      <c r="C1" s="99"/>
      <c r="D1" s="99"/>
      <c r="E1" s="99"/>
      <c r="F1" s="99"/>
      <c r="G1" s="99"/>
      <c r="H1" s="99"/>
      <c r="I1" s="99"/>
      <c r="J1" s="99"/>
      <c r="K1" s="99"/>
      <c r="L1" s="99"/>
      <c r="M1" s="99"/>
      <c r="N1" s="99"/>
      <c r="O1" s="99"/>
      <c r="P1" s="99"/>
      <c r="Q1" s="99"/>
      <c r="R1" s="99"/>
      <c r="S1" s="66"/>
      <c r="T1" s="52"/>
      <c r="U1" s="52"/>
    </row>
    <row r="2" spans="1:21" ht="27.95" customHeight="1">
      <c r="A2" s="40"/>
      <c r="B2" s="40"/>
      <c r="C2" s="41"/>
      <c r="D2" s="41"/>
      <c r="E2" s="41"/>
      <c r="O2" s="53" t="s">
        <v>0</v>
      </c>
      <c r="P2" s="73"/>
      <c r="Q2" s="166">
        <v>46006</v>
      </c>
      <c r="R2" s="98"/>
    </row>
    <row r="3" spans="1:21" ht="27.95" customHeight="1">
      <c r="A3" s="59" t="s">
        <v>104</v>
      </c>
      <c r="B3" s="59"/>
      <c r="C3" s="59"/>
      <c r="D3" s="100" t="s">
        <v>146</v>
      </c>
      <c r="E3" s="100"/>
      <c r="F3" s="100"/>
      <c r="G3" s="100"/>
      <c r="H3" s="100"/>
      <c r="I3" s="100"/>
      <c r="J3" s="100"/>
      <c r="K3" s="100"/>
      <c r="L3" s="100"/>
      <c r="M3" s="100"/>
      <c r="N3" s="67"/>
      <c r="O3" s="53" t="s">
        <v>1</v>
      </c>
      <c r="P3" s="73"/>
      <c r="Q3" s="98">
        <v>257</v>
      </c>
      <c r="R3" s="98"/>
    </row>
    <row r="5" spans="1:21" ht="30" customHeight="1">
      <c r="A5" s="97" t="s">
        <v>2</v>
      </c>
      <c r="B5" s="97"/>
      <c r="C5" s="95" t="s">
        <v>3</v>
      </c>
      <c r="D5" s="95"/>
      <c r="E5" s="95"/>
      <c r="F5" s="95"/>
      <c r="G5" s="95"/>
      <c r="H5" s="95"/>
      <c r="I5" s="95"/>
      <c r="J5" s="95"/>
      <c r="K5" s="95"/>
      <c r="L5" s="95" t="s">
        <v>115</v>
      </c>
      <c r="M5" s="95"/>
      <c r="N5" s="95"/>
      <c r="O5" s="95" t="s">
        <v>101</v>
      </c>
      <c r="P5" s="95"/>
      <c r="Q5" s="95" t="s">
        <v>124</v>
      </c>
      <c r="R5" s="95"/>
      <c r="S5" s="95"/>
    </row>
    <row r="6" spans="1:21" ht="27.95" customHeight="1">
      <c r="A6" s="97"/>
      <c r="B6" s="97"/>
      <c r="C6" s="95" t="s">
        <v>4</v>
      </c>
      <c r="D6" s="95"/>
      <c r="E6" s="95"/>
      <c r="F6" s="95" t="s">
        <v>127</v>
      </c>
      <c r="G6" s="95"/>
      <c r="H6" s="95"/>
      <c r="I6" s="95" t="s">
        <v>106</v>
      </c>
      <c r="J6" s="95"/>
      <c r="K6" s="95"/>
      <c r="L6" s="95"/>
      <c r="M6" s="95"/>
      <c r="N6" s="95"/>
      <c r="O6" s="95"/>
      <c r="P6" s="95"/>
      <c r="Q6" s="95"/>
      <c r="R6" s="95"/>
      <c r="S6" s="95"/>
    </row>
    <row r="7" spans="1:21" ht="36.950000000000003" customHeight="1">
      <c r="A7" s="97"/>
      <c r="B7" s="97"/>
      <c r="C7" s="69" t="s">
        <v>125</v>
      </c>
      <c r="D7" s="58" t="s">
        <v>107</v>
      </c>
      <c r="E7" s="58" t="s">
        <v>123</v>
      </c>
      <c r="F7" s="72" t="s">
        <v>126</v>
      </c>
      <c r="G7" s="58" t="s">
        <v>107</v>
      </c>
      <c r="H7" s="68" t="s">
        <v>123</v>
      </c>
      <c r="I7" s="72" t="s">
        <v>126</v>
      </c>
      <c r="J7" s="58" t="s">
        <v>107</v>
      </c>
      <c r="K7" s="68" t="s">
        <v>123</v>
      </c>
      <c r="L7" s="72" t="s">
        <v>126</v>
      </c>
      <c r="M7" s="58" t="s">
        <v>107</v>
      </c>
      <c r="N7" s="68" t="s">
        <v>123</v>
      </c>
      <c r="O7" s="72" t="s">
        <v>126</v>
      </c>
      <c r="P7" s="58" t="s">
        <v>107</v>
      </c>
      <c r="Q7" s="94" t="s">
        <v>145</v>
      </c>
      <c r="R7" s="58" t="s">
        <v>107</v>
      </c>
      <c r="S7" s="68" t="s">
        <v>123</v>
      </c>
    </row>
    <row r="8" spans="1:21" ht="24.95" customHeight="1">
      <c r="A8" s="96" t="s">
        <v>118</v>
      </c>
      <c r="B8" s="60" t="s">
        <v>119</v>
      </c>
      <c r="C8" s="61">
        <v>0</v>
      </c>
      <c r="D8" s="62">
        <v>0</v>
      </c>
      <c r="E8" s="62">
        <v>0</v>
      </c>
      <c r="F8" s="61">
        <v>0</v>
      </c>
      <c r="G8" s="62">
        <v>0</v>
      </c>
      <c r="H8" s="62">
        <v>0</v>
      </c>
      <c r="I8" s="61">
        <v>0</v>
      </c>
      <c r="J8" s="62">
        <v>0</v>
      </c>
      <c r="K8" s="62">
        <v>0</v>
      </c>
      <c r="L8" s="61">
        <v>0</v>
      </c>
      <c r="M8" s="62">
        <v>0</v>
      </c>
      <c r="N8" s="62">
        <v>0</v>
      </c>
      <c r="O8" s="61">
        <v>0</v>
      </c>
      <c r="P8" s="62">
        <v>0</v>
      </c>
      <c r="Q8" s="61">
        <f t="shared" ref="Q8:R12" si="0">C8+F8+I8+L8+O8</f>
        <v>0</v>
      </c>
      <c r="R8" s="62">
        <f t="shared" si="0"/>
        <v>0</v>
      </c>
      <c r="S8" s="62">
        <f>E8+H8+K8+N8</f>
        <v>0</v>
      </c>
    </row>
    <row r="9" spans="1:21" ht="24.95" customHeight="1">
      <c r="A9" s="96"/>
      <c r="B9" s="60" t="s">
        <v>117</v>
      </c>
      <c r="C9" s="61">
        <v>205</v>
      </c>
      <c r="D9" s="62">
        <v>13984042.6</v>
      </c>
      <c r="E9" s="62">
        <v>328372.53000000003</v>
      </c>
      <c r="F9" s="61">
        <v>8</v>
      </c>
      <c r="G9" s="62">
        <v>126300</v>
      </c>
      <c r="H9" s="62">
        <v>0</v>
      </c>
      <c r="I9" s="61">
        <v>0</v>
      </c>
      <c r="J9" s="62">
        <v>0</v>
      </c>
      <c r="K9" s="62">
        <v>0</v>
      </c>
      <c r="L9" s="61">
        <v>0</v>
      </c>
      <c r="M9" s="62">
        <v>0</v>
      </c>
      <c r="N9" s="62">
        <v>0</v>
      </c>
      <c r="O9" s="61">
        <v>0</v>
      </c>
      <c r="P9" s="62">
        <v>0</v>
      </c>
      <c r="Q9" s="61">
        <f t="shared" si="0"/>
        <v>213</v>
      </c>
      <c r="R9" s="62">
        <f t="shared" si="0"/>
        <v>14110342.6</v>
      </c>
      <c r="S9" s="62">
        <f>E9+H9+K9+N9</f>
        <v>328372.53000000003</v>
      </c>
    </row>
    <row r="10" spans="1:21" ht="24.95" customHeight="1">
      <c r="A10" s="96"/>
      <c r="B10" s="60" t="s">
        <v>120</v>
      </c>
      <c r="C10" s="61">
        <v>0</v>
      </c>
      <c r="D10" s="62">
        <v>0</v>
      </c>
      <c r="E10" s="62">
        <v>0</v>
      </c>
      <c r="F10" s="61">
        <v>0</v>
      </c>
      <c r="G10" s="62">
        <v>0</v>
      </c>
      <c r="H10" s="62">
        <v>0</v>
      </c>
      <c r="I10" s="61">
        <v>0</v>
      </c>
      <c r="J10" s="62">
        <v>0</v>
      </c>
      <c r="K10" s="62">
        <v>0</v>
      </c>
      <c r="L10" s="61">
        <v>0</v>
      </c>
      <c r="M10" s="62">
        <v>0</v>
      </c>
      <c r="N10" s="62">
        <v>0</v>
      </c>
      <c r="O10" s="61">
        <v>0</v>
      </c>
      <c r="P10" s="62">
        <v>0</v>
      </c>
      <c r="Q10" s="61">
        <f t="shared" si="0"/>
        <v>0</v>
      </c>
      <c r="R10" s="62">
        <f t="shared" si="0"/>
        <v>0</v>
      </c>
      <c r="S10" s="62">
        <f>E10+H10+K10+N10</f>
        <v>0</v>
      </c>
    </row>
    <row r="11" spans="1:21" ht="24.95" customHeight="1">
      <c r="A11" s="96"/>
      <c r="B11" s="60" t="s">
        <v>121</v>
      </c>
      <c r="C11" s="61">
        <v>0</v>
      </c>
      <c r="D11" s="62">
        <v>0</v>
      </c>
      <c r="E11" s="62">
        <v>0</v>
      </c>
      <c r="F11" s="61">
        <v>0</v>
      </c>
      <c r="G11" s="62">
        <v>0</v>
      </c>
      <c r="H11" s="62">
        <v>0</v>
      </c>
      <c r="I11" s="61">
        <v>0</v>
      </c>
      <c r="J11" s="62">
        <v>0</v>
      </c>
      <c r="K11" s="62">
        <v>0</v>
      </c>
      <c r="L11" s="61">
        <v>0</v>
      </c>
      <c r="M11" s="62">
        <v>0</v>
      </c>
      <c r="N11" s="62">
        <v>0</v>
      </c>
      <c r="O11" s="61">
        <v>0</v>
      </c>
      <c r="P11" s="62">
        <v>0</v>
      </c>
      <c r="Q11" s="61">
        <f t="shared" si="0"/>
        <v>0</v>
      </c>
      <c r="R11" s="62">
        <f t="shared" si="0"/>
        <v>0</v>
      </c>
      <c r="S11" s="62">
        <f>E11+H11+K11+N11</f>
        <v>0</v>
      </c>
    </row>
    <row r="12" spans="1:21" ht="24.95" customHeight="1">
      <c r="A12" s="96"/>
      <c r="B12" s="60" t="s">
        <v>122</v>
      </c>
      <c r="C12" s="61">
        <v>0</v>
      </c>
      <c r="D12" s="62">
        <v>0</v>
      </c>
      <c r="E12" s="62">
        <v>0</v>
      </c>
      <c r="F12" s="61">
        <v>0</v>
      </c>
      <c r="G12" s="62">
        <v>0</v>
      </c>
      <c r="H12" s="62">
        <v>0</v>
      </c>
      <c r="I12" s="61">
        <v>0</v>
      </c>
      <c r="J12" s="62">
        <v>0</v>
      </c>
      <c r="K12" s="62">
        <v>0</v>
      </c>
      <c r="L12" s="61">
        <v>0</v>
      </c>
      <c r="M12" s="62">
        <v>0</v>
      </c>
      <c r="N12" s="62">
        <v>0</v>
      </c>
      <c r="O12" s="61">
        <v>0</v>
      </c>
      <c r="P12" s="62">
        <v>0</v>
      </c>
      <c r="Q12" s="61">
        <f t="shared" si="0"/>
        <v>0</v>
      </c>
      <c r="R12" s="62">
        <f t="shared" si="0"/>
        <v>0</v>
      </c>
      <c r="S12" s="62">
        <f>E12+H12+K12+N12</f>
        <v>0</v>
      </c>
    </row>
    <row r="13" spans="1:21" ht="24.95" customHeight="1">
      <c r="A13" s="97" t="s">
        <v>108</v>
      </c>
      <c r="B13" s="97"/>
      <c r="C13" s="63">
        <f t="shared" ref="C13:R13" si="1">SUM(C8:C12)</f>
        <v>205</v>
      </c>
      <c r="D13" s="64">
        <f t="shared" si="1"/>
        <v>13984042.6</v>
      </c>
      <c r="E13" s="64">
        <f>SUM(E8:E12)</f>
        <v>328372.53000000003</v>
      </c>
      <c r="F13" s="63">
        <f t="shared" si="1"/>
        <v>8</v>
      </c>
      <c r="G13" s="64">
        <f t="shared" si="1"/>
        <v>126300</v>
      </c>
      <c r="H13" s="64">
        <f>SUM(H8:H12)</f>
        <v>0</v>
      </c>
      <c r="I13" s="61">
        <f t="shared" si="1"/>
        <v>0</v>
      </c>
      <c r="J13" s="62">
        <f t="shared" si="1"/>
        <v>0</v>
      </c>
      <c r="K13" s="62">
        <f>SUM(K8:K12)</f>
        <v>0</v>
      </c>
      <c r="L13" s="63">
        <f t="shared" si="1"/>
        <v>0</v>
      </c>
      <c r="M13" s="64">
        <f t="shared" si="1"/>
        <v>0</v>
      </c>
      <c r="N13" s="62">
        <f>SUM(N8:N12)</f>
        <v>0</v>
      </c>
      <c r="O13" s="63">
        <f t="shared" si="1"/>
        <v>0</v>
      </c>
      <c r="P13" s="64">
        <f t="shared" si="1"/>
        <v>0</v>
      </c>
      <c r="Q13" s="63">
        <f t="shared" si="1"/>
        <v>213</v>
      </c>
      <c r="R13" s="64">
        <f t="shared" si="1"/>
        <v>14110342.6</v>
      </c>
      <c r="S13" s="62">
        <f>SUM(S8:S12)</f>
        <v>328372.53000000003</v>
      </c>
    </row>
    <row r="14" spans="1:21" ht="24.95" customHeight="1">
      <c r="A14" s="96" t="s">
        <v>109</v>
      </c>
      <c r="B14" s="96"/>
      <c r="C14" s="61">
        <v>0</v>
      </c>
      <c r="D14" s="62">
        <v>0</v>
      </c>
      <c r="E14" s="62">
        <v>0</v>
      </c>
      <c r="F14" s="61">
        <v>0</v>
      </c>
      <c r="G14" s="62">
        <v>0</v>
      </c>
      <c r="H14" s="62">
        <v>0</v>
      </c>
      <c r="I14" s="61">
        <v>0</v>
      </c>
      <c r="J14" s="62">
        <v>0</v>
      </c>
      <c r="K14" s="62">
        <v>0</v>
      </c>
      <c r="L14" s="61">
        <v>0</v>
      </c>
      <c r="M14" s="62">
        <v>0</v>
      </c>
      <c r="N14" s="62">
        <v>0</v>
      </c>
      <c r="O14" s="61">
        <v>0</v>
      </c>
      <c r="P14" s="62">
        <v>0</v>
      </c>
      <c r="Q14" s="61">
        <f>C14+F14+I14+L14+O14</f>
        <v>0</v>
      </c>
      <c r="R14" s="62">
        <f>D14+G14+J14+M14+P14</f>
        <v>0</v>
      </c>
      <c r="S14" s="62">
        <f>E14+H14+K14+N14</f>
        <v>0</v>
      </c>
    </row>
    <row r="15" spans="1:21" ht="24.95" customHeight="1">
      <c r="A15" s="96" t="s">
        <v>144</v>
      </c>
      <c r="B15" s="96"/>
      <c r="C15" s="61">
        <v>24</v>
      </c>
      <c r="D15" s="62">
        <v>13200</v>
      </c>
      <c r="E15" s="62">
        <v>13200</v>
      </c>
      <c r="F15" s="61">
        <v>0</v>
      </c>
      <c r="G15" s="62">
        <v>0</v>
      </c>
      <c r="H15" s="62">
        <v>0</v>
      </c>
      <c r="I15" s="61">
        <v>0</v>
      </c>
      <c r="J15" s="62">
        <v>0</v>
      </c>
      <c r="K15" s="62">
        <v>0</v>
      </c>
      <c r="L15" s="61">
        <v>0</v>
      </c>
      <c r="M15" s="62">
        <v>0</v>
      </c>
      <c r="N15" s="62">
        <v>0</v>
      </c>
      <c r="O15" s="61">
        <v>0</v>
      </c>
      <c r="P15" s="62">
        <v>0</v>
      </c>
      <c r="Q15" s="61">
        <f>C15+F15+I15+L15+O15</f>
        <v>24</v>
      </c>
      <c r="R15" s="62">
        <f>D15+G15+J15+M15+P15</f>
        <v>13200</v>
      </c>
      <c r="S15" s="62">
        <f>E15+H15+K15+N15</f>
        <v>13200</v>
      </c>
    </row>
    <row r="16" spans="1:21" ht="24.95" customHeight="1">
      <c r="A16" s="97" t="s">
        <v>105</v>
      </c>
      <c r="B16" s="97"/>
      <c r="C16" s="63">
        <f t="shared" ref="C16:M16" si="2">SUM(C13:C15)</f>
        <v>229</v>
      </c>
      <c r="D16" s="64">
        <f t="shared" si="2"/>
        <v>13997242.6</v>
      </c>
      <c r="E16" s="64">
        <f>SUM(E13:E15)</f>
        <v>341572.53</v>
      </c>
      <c r="F16" s="63">
        <f t="shared" si="2"/>
        <v>8</v>
      </c>
      <c r="G16" s="64">
        <f t="shared" si="2"/>
        <v>126300</v>
      </c>
      <c r="H16" s="64">
        <f>SUM(H13:H15)</f>
        <v>0</v>
      </c>
      <c r="I16" s="63">
        <f>SUM(I13:I15)</f>
        <v>0</v>
      </c>
      <c r="J16" s="64">
        <f>SUM(J13:J15)</f>
        <v>0</v>
      </c>
      <c r="K16" s="64">
        <f>SUM(K13:K15)</f>
        <v>0</v>
      </c>
      <c r="L16" s="63">
        <f t="shared" si="2"/>
        <v>0</v>
      </c>
      <c r="M16" s="64">
        <f t="shared" si="2"/>
        <v>0</v>
      </c>
      <c r="N16" s="64">
        <f t="shared" ref="N16:S16" si="3">SUM(N13:N15)</f>
        <v>0</v>
      </c>
      <c r="O16" s="63">
        <f t="shared" si="3"/>
        <v>0</v>
      </c>
      <c r="P16" s="64">
        <f t="shared" si="3"/>
        <v>0</v>
      </c>
      <c r="Q16" s="63">
        <f t="shared" si="3"/>
        <v>237</v>
      </c>
      <c r="R16" s="62">
        <f t="shared" si="3"/>
        <v>14123542.6</v>
      </c>
      <c r="S16" s="62">
        <f t="shared" si="3"/>
        <v>341572.53</v>
      </c>
    </row>
  </sheetData>
  <sheetProtection password="C59D" sheet="1" objects="1" scenarios="1"/>
  <mergeCells count="17">
    <mergeCell ref="Q3:R3"/>
    <mergeCell ref="L5:N6"/>
    <mergeCell ref="Q5:S6"/>
    <mergeCell ref="O5:P6"/>
    <mergeCell ref="A1:R1"/>
    <mergeCell ref="D3:M3"/>
    <mergeCell ref="C6:E6"/>
    <mergeCell ref="F6:H6"/>
    <mergeCell ref="Q2:R2"/>
    <mergeCell ref="I6:K6"/>
    <mergeCell ref="C5:K5"/>
    <mergeCell ref="A15:B15"/>
    <mergeCell ref="A16:B16"/>
    <mergeCell ref="A8:A12"/>
    <mergeCell ref="A5:B7"/>
    <mergeCell ref="A13:B13"/>
    <mergeCell ref="A14:B14"/>
  </mergeCells>
  <phoneticPr fontId="5" type="noConversion"/>
  <printOptions horizontalCentered="1" verticalCentered="1"/>
  <pageMargins left="0" right="0" top="0.98425196850393704" bottom="0.98425196850393704" header="0.51181102362204722" footer="0.51181102362204722"/>
  <pageSetup paperSize="9" orientation="landscape" r:id="rId1"/>
  <ignoredErrors>
    <ignoredError sqref="Q13:R13"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F13" sqref="F13"/>
    </sheetView>
  </sheetViews>
  <sheetFormatPr defaultColWidth="9" defaultRowHeight="13.5"/>
  <cols>
    <col min="1" max="1" width="4.125" customWidth="1"/>
    <col min="2" max="2" width="4" customWidth="1"/>
    <col min="3" max="3" width="18.375" customWidth="1"/>
    <col min="4" max="4" width="9.25" customWidth="1"/>
    <col min="5" max="5" width="15.375" customWidth="1"/>
    <col min="6" max="6" width="14" customWidth="1"/>
    <col min="7" max="7" width="12.25" customWidth="1"/>
    <col min="8" max="8" width="10.5" customWidth="1"/>
  </cols>
  <sheetData>
    <row r="1" spans="1:8" ht="6" customHeight="1">
      <c r="A1" s="114"/>
      <c r="B1" s="114"/>
      <c r="C1" s="114"/>
      <c r="D1" s="114"/>
      <c r="E1" s="114"/>
      <c r="F1" s="114"/>
      <c r="G1" s="114"/>
      <c r="H1" s="114"/>
    </row>
    <row r="2" spans="1:8" ht="25.5">
      <c r="A2" s="114" t="s">
        <v>137</v>
      </c>
      <c r="B2" s="114"/>
      <c r="C2" s="114"/>
      <c r="D2" s="114"/>
      <c r="E2" s="114"/>
      <c r="F2" s="114"/>
      <c r="G2" s="114"/>
      <c r="H2" s="114"/>
    </row>
    <row r="3" spans="1:8" ht="21" customHeight="1" thickBot="1">
      <c r="A3" s="80" t="s">
        <v>147</v>
      </c>
      <c r="B3" s="80"/>
      <c r="C3" s="80"/>
      <c r="D3" s="80"/>
      <c r="E3" s="65" t="s">
        <v>114</v>
      </c>
      <c r="F3">
        <v>257</v>
      </c>
      <c r="G3" s="132" t="s">
        <v>148</v>
      </c>
      <c r="H3" s="132"/>
    </row>
    <row r="4" spans="1:8" ht="44.25" customHeight="1" thickBot="1">
      <c r="A4" s="103" t="s">
        <v>2</v>
      </c>
      <c r="B4" s="104"/>
      <c r="C4" s="105"/>
      <c r="D4" s="81" t="s">
        <v>5</v>
      </c>
      <c r="E4" s="81" t="s">
        <v>6</v>
      </c>
      <c r="F4" s="82" t="s">
        <v>138</v>
      </c>
      <c r="G4" s="133" t="s">
        <v>8</v>
      </c>
      <c r="H4" s="134"/>
    </row>
    <row r="5" spans="1:8" ht="24" customHeight="1" thickBot="1">
      <c r="A5" s="115" t="s">
        <v>9</v>
      </c>
      <c r="B5" s="106" t="s">
        <v>133</v>
      </c>
      <c r="C5" s="83" t="s">
        <v>128</v>
      </c>
      <c r="D5" s="84">
        <f>'附表01-统计表'!F8+'附表01-统计表'!L8</f>
        <v>0</v>
      </c>
      <c r="E5" s="85">
        <f>'附表01-统计表'!G8+'附表01-统计表'!M8</f>
        <v>0</v>
      </c>
      <c r="F5" s="85">
        <f>'附表01-统计表'!H8+'附表01-统计表'!N8</f>
        <v>0</v>
      </c>
      <c r="G5" s="101" t="str">
        <f>IF('附表01-统计表'!F8&gt;0,"拟报废","")&amp;IF(AND('附表01-统计表'!F8&gt;0,'附表01-统计表'!L8&gt;0),"、","")&amp;IF('附表01-统计表'!L8&gt;0,"拟报损","")</f>
        <v/>
      </c>
      <c r="H5" s="102"/>
    </row>
    <row r="6" spans="1:8" ht="24" customHeight="1" thickBot="1">
      <c r="A6" s="115"/>
      <c r="B6" s="107"/>
      <c r="C6" s="83" t="s">
        <v>129</v>
      </c>
      <c r="D6" s="84">
        <f>'附表01-统计表'!F9+'附表01-统计表'!L9</f>
        <v>8</v>
      </c>
      <c r="E6" s="85">
        <f>'附表01-统计表'!G9+'附表01-统计表'!M9</f>
        <v>126300</v>
      </c>
      <c r="F6" s="85">
        <f>'附表01-统计表'!H9+'附表01-统计表'!N9</f>
        <v>0</v>
      </c>
      <c r="G6" s="101" t="str">
        <f>IF('附表01-统计表'!F9&gt;0,"拟报废","")&amp;IF(AND('附表01-统计表'!F9&gt;0,'附表01-统计表'!L9&gt;0),"、","")&amp;IF('附表01-统计表'!L9&gt;0,"拟报损","")</f>
        <v>拟报废</v>
      </c>
      <c r="H6" s="102"/>
    </row>
    <row r="7" spans="1:8" ht="24" customHeight="1" thickBot="1">
      <c r="A7" s="115"/>
      <c r="B7" s="107"/>
      <c r="C7" s="83" t="s">
        <v>130</v>
      </c>
      <c r="D7" s="84">
        <f>'附表01-统计表'!F10+'附表01-统计表'!L10</f>
        <v>0</v>
      </c>
      <c r="E7" s="85">
        <f>'附表01-统计表'!G10+'附表01-统计表'!M10</f>
        <v>0</v>
      </c>
      <c r="F7" s="85">
        <f>'附表01-统计表'!H10+'附表01-统计表'!N10</f>
        <v>0</v>
      </c>
      <c r="G7" s="101" t="str">
        <f>IF('附表01-统计表'!F10&gt;0,"拟报废","")&amp;IF(AND('附表01-统计表'!F10&gt;0,'附表01-统计表'!L10&gt;0),"、","")&amp;IF('附表01-统计表'!L10&gt;0,"拟报损","")</f>
        <v/>
      </c>
      <c r="H7" s="102"/>
    </row>
    <row r="8" spans="1:8" ht="24" customHeight="1" thickBot="1">
      <c r="A8" s="115"/>
      <c r="B8" s="107"/>
      <c r="C8" s="83" t="s">
        <v>131</v>
      </c>
      <c r="D8" s="84">
        <f>'附表01-统计表'!F11+'附表01-统计表'!L11</f>
        <v>0</v>
      </c>
      <c r="E8" s="85">
        <f>'附表01-统计表'!G11+'附表01-统计表'!M11</f>
        <v>0</v>
      </c>
      <c r="F8" s="85">
        <f>'附表01-统计表'!H11+'附表01-统计表'!N11</f>
        <v>0</v>
      </c>
      <c r="G8" s="101" t="str">
        <f>IF('附表01-统计表'!F11&gt;0,"拟报废","")&amp;IF(AND('附表01-统计表'!F11&gt;0,'附表01-统计表'!L11&gt;0),"、","")&amp;IF('附表01-统计表'!L11&gt;0,"拟报损","")</f>
        <v/>
      </c>
      <c r="H8" s="102"/>
    </row>
    <row r="9" spans="1:8" ht="24" customHeight="1" thickBot="1">
      <c r="A9" s="115"/>
      <c r="B9" s="108"/>
      <c r="C9" s="83" t="s">
        <v>132</v>
      </c>
      <c r="D9" s="84">
        <f>'附表01-统计表'!F12+'附表01-统计表'!L12</f>
        <v>0</v>
      </c>
      <c r="E9" s="85">
        <f>'附表01-统计表'!G12+'附表01-统计表'!M12</f>
        <v>0</v>
      </c>
      <c r="F9" s="85">
        <f>'附表01-统计表'!H12+'附表01-统计表'!N12</f>
        <v>0</v>
      </c>
      <c r="G9" s="101" t="str">
        <f>IF('附表01-统计表'!F12&gt;0,"拟报废","")&amp;IF(AND('附表01-统计表'!F12&gt;0,'附表01-统计表'!L12&gt;0),"、","")&amp;IF('附表01-统计表'!L12&gt;0,"拟报损","")</f>
        <v/>
      </c>
      <c r="H9" s="102"/>
    </row>
    <row r="10" spans="1:8" ht="24" customHeight="1" thickBot="1">
      <c r="A10" s="115"/>
      <c r="B10" s="109" t="s">
        <v>134</v>
      </c>
      <c r="C10" s="110"/>
      <c r="D10" s="84">
        <f>'附表01-统计表'!F14+'附表01-统计表'!L14</f>
        <v>0</v>
      </c>
      <c r="E10" s="85">
        <f>'附表01-统计表'!G14+'附表01-统计表'!M14</f>
        <v>0</v>
      </c>
      <c r="F10" s="85">
        <f>'附表01-统计表'!H13+'附表01-统计表'!N13</f>
        <v>0</v>
      </c>
      <c r="G10" s="101" t="str">
        <f>IF('附表01-统计表'!F14&gt;0,"拟报废","")&amp;IF(AND('附表01-统计表'!F14&gt;0,'附表01-统计表'!L14&gt;0),"、","")&amp;IF('附表01-统计表'!L14&gt;0,"拟报损","")</f>
        <v/>
      </c>
      <c r="H10" s="102"/>
    </row>
    <row r="11" spans="1:8" ht="24" customHeight="1" thickBot="1">
      <c r="A11" s="115"/>
      <c r="B11" s="109" t="s">
        <v>144</v>
      </c>
      <c r="C11" s="110"/>
      <c r="D11" s="84">
        <f>'附表01-统计表'!F15+'附表01-统计表'!L15</f>
        <v>0</v>
      </c>
      <c r="E11" s="85">
        <f>'附表01-统计表'!G15+'附表01-统计表'!M15</f>
        <v>0</v>
      </c>
      <c r="F11" s="85">
        <f>'附表01-统计表'!H14+'附表01-统计表'!N14</f>
        <v>0</v>
      </c>
      <c r="G11" s="101" t="str">
        <f>IF('附表01-统计表'!F15&gt;0,"拟报废","")&amp;IF(AND('附表01-统计表'!F15&gt;0,'附表01-统计表'!L15&gt;0),"、","")&amp;IF('附表01-统计表'!L15&gt;0,"拟报损","")</f>
        <v/>
      </c>
      <c r="H11" s="102"/>
    </row>
    <row r="12" spans="1:8" ht="24" customHeight="1" thickBot="1">
      <c r="A12" s="115"/>
      <c r="B12" s="87"/>
      <c r="C12" s="93" t="s">
        <v>7</v>
      </c>
      <c r="D12" s="84">
        <f>SUM(D5:D11)</f>
        <v>8</v>
      </c>
      <c r="E12" s="85">
        <f>SUM(E5:E11)</f>
        <v>126300</v>
      </c>
      <c r="F12" s="86">
        <f>SUM(F5:F11)</f>
        <v>0</v>
      </c>
      <c r="G12" s="101"/>
      <c r="H12" s="102"/>
    </row>
    <row r="13" spans="1:8" ht="24" customHeight="1" thickBot="1">
      <c r="A13" s="115" t="s">
        <v>10</v>
      </c>
      <c r="B13" s="106" t="s">
        <v>133</v>
      </c>
      <c r="C13" s="83" t="s">
        <v>128</v>
      </c>
      <c r="D13" s="84"/>
      <c r="E13" s="85"/>
      <c r="F13" s="86"/>
      <c r="G13" s="101"/>
      <c r="H13" s="102"/>
    </row>
    <row r="14" spans="1:8" ht="24" customHeight="1" thickBot="1">
      <c r="A14" s="115"/>
      <c r="B14" s="107"/>
      <c r="C14" s="83" t="s">
        <v>129</v>
      </c>
      <c r="D14" s="88"/>
      <c r="E14" s="85"/>
      <c r="F14" s="86"/>
      <c r="G14" s="101"/>
      <c r="H14" s="102"/>
    </row>
    <row r="15" spans="1:8" ht="24" customHeight="1" thickBot="1">
      <c r="A15" s="115"/>
      <c r="B15" s="107"/>
      <c r="C15" s="83" t="s">
        <v>130</v>
      </c>
      <c r="D15" s="88"/>
      <c r="E15" s="85"/>
      <c r="F15" s="86"/>
      <c r="G15" s="101"/>
      <c r="H15" s="102"/>
    </row>
    <row r="16" spans="1:8" ht="24" customHeight="1" thickBot="1">
      <c r="A16" s="115"/>
      <c r="B16" s="107"/>
      <c r="C16" s="83" t="s">
        <v>131</v>
      </c>
      <c r="D16" s="84"/>
      <c r="E16" s="85"/>
      <c r="F16" s="86"/>
      <c r="G16" s="101"/>
      <c r="H16" s="102"/>
    </row>
    <row r="17" spans="1:8" ht="24" customHeight="1" thickBot="1">
      <c r="A17" s="115"/>
      <c r="B17" s="108"/>
      <c r="C17" s="83" t="s">
        <v>132</v>
      </c>
      <c r="D17" s="89"/>
      <c r="E17" s="89"/>
      <c r="F17" s="90"/>
      <c r="G17" s="101"/>
      <c r="H17" s="102"/>
    </row>
    <row r="18" spans="1:8" ht="24" customHeight="1" thickBot="1">
      <c r="A18" s="115"/>
      <c r="B18" s="109" t="s">
        <v>134</v>
      </c>
      <c r="C18" s="110"/>
      <c r="D18" s="89"/>
      <c r="E18" s="89"/>
      <c r="F18" s="90"/>
      <c r="G18" s="101"/>
      <c r="H18" s="102"/>
    </row>
    <row r="19" spans="1:8" ht="24" customHeight="1" thickBot="1">
      <c r="A19" s="115"/>
      <c r="B19" s="109" t="s">
        <v>144</v>
      </c>
      <c r="C19" s="110"/>
      <c r="D19" s="89"/>
      <c r="E19" s="89"/>
      <c r="F19" s="90"/>
      <c r="G19" s="91"/>
      <c r="H19" s="92"/>
    </row>
    <row r="20" spans="1:8" ht="24" customHeight="1" thickBot="1">
      <c r="A20" s="115"/>
      <c r="B20" s="87"/>
      <c r="C20" s="93" t="s">
        <v>7</v>
      </c>
      <c r="D20" s="89"/>
      <c r="E20" s="89"/>
      <c r="F20" s="90"/>
      <c r="G20" s="101"/>
      <c r="H20" s="102"/>
    </row>
    <row r="21" spans="1:8" ht="51" customHeight="1">
      <c r="A21" s="128" t="s">
        <v>11</v>
      </c>
      <c r="B21" s="129"/>
      <c r="C21" s="130"/>
      <c r="D21" s="131"/>
      <c r="E21" s="128" t="s">
        <v>12</v>
      </c>
      <c r="F21" s="129"/>
      <c r="G21" s="129"/>
      <c r="H21" s="131"/>
    </row>
    <row r="22" spans="1:8" ht="51" customHeight="1">
      <c r="A22" s="76"/>
      <c r="B22" s="77"/>
      <c r="C22" s="78" t="s">
        <v>139</v>
      </c>
      <c r="D22" s="79"/>
      <c r="E22" s="76" t="s">
        <v>140</v>
      </c>
      <c r="F22" s="77"/>
      <c r="G22" s="77"/>
      <c r="H22" s="79"/>
    </row>
    <row r="23" spans="1:8" ht="18.75">
      <c r="A23" s="124" t="s">
        <v>13</v>
      </c>
      <c r="B23" s="125"/>
      <c r="C23" s="126"/>
      <c r="D23" s="127"/>
      <c r="E23" s="124" t="s">
        <v>141</v>
      </c>
      <c r="F23" s="126"/>
      <c r="G23" s="126"/>
      <c r="H23" s="127"/>
    </row>
    <row r="24" spans="1:8" ht="37.5" customHeight="1">
      <c r="A24" s="120" t="s">
        <v>110</v>
      </c>
      <c r="B24" s="121"/>
      <c r="C24" s="122"/>
      <c r="D24" s="123"/>
      <c r="E24" s="116" t="s">
        <v>142</v>
      </c>
      <c r="F24" s="117"/>
      <c r="G24" s="117"/>
      <c r="H24" s="119"/>
    </row>
    <row r="25" spans="1:8" ht="18.75" customHeight="1">
      <c r="A25" s="116" t="s">
        <v>14</v>
      </c>
      <c r="B25" s="117"/>
      <c r="C25" s="118"/>
      <c r="D25" s="119"/>
      <c r="E25" s="116" t="s">
        <v>14</v>
      </c>
      <c r="F25" s="117"/>
      <c r="G25" s="117"/>
      <c r="H25" s="119"/>
    </row>
    <row r="26" spans="1:8" ht="26.1" customHeight="1" thickBot="1">
      <c r="A26" s="111" t="s">
        <v>15</v>
      </c>
      <c r="B26" s="112"/>
      <c r="C26" s="112"/>
      <c r="D26" s="113"/>
      <c r="E26" s="111" t="s">
        <v>16</v>
      </c>
      <c r="F26" s="112"/>
      <c r="G26" s="112"/>
      <c r="H26" s="113"/>
    </row>
  </sheetData>
  <sheetProtection password="C59D" sheet="1" objects="1" scenarios="1"/>
  <mergeCells count="38">
    <mergeCell ref="G3:H3"/>
    <mergeCell ref="E23:H23"/>
    <mergeCell ref="G20:H20"/>
    <mergeCell ref="E24:H24"/>
    <mergeCell ref="E25:H25"/>
    <mergeCell ref="G4:H4"/>
    <mergeCell ref="G5:H5"/>
    <mergeCell ref="G6:H6"/>
    <mergeCell ref="G7:H7"/>
    <mergeCell ref="G8:H8"/>
    <mergeCell ref="A23:D23"/>
    <mergeCell ref="G9:H9"/>
    <mergeCell ref="G10:H10"/>
    <mergeCell ref="G12:H12"/>
    <mergeCell ref="G13:H13"/>
    <mergeCell ref="A21:D21"/>
    <mergeCell ref="E21:H21"/>
    <mergeCell ref="G17:H17"/>
    <mergeCell ref="B19:C19"/>
    <mergeCell ref="G16:H16"/>
    <mergeCell ref="A26:D26"/>
    <mergeCell ref="A2:H2"/>
    <mergeCell ref="A1:H1"/>
    <mergeCell ref="A5:A12"/>
    <mergeCell ref="A13:A20"/>
    <mergeCell ref="A25:D25"/>
    <mergeCell ref="E26:H26"/>
    <mergeCell ref="A24:D24"/>
    <mergeCell ref="G14:H14"/>
    <mergeCell ref="B18:C18"/>
    <mergeCell ref="G18:H18"/>
    <mergeCell ref="G15:H15"/>
    <mergeCell ref="A4:C4"/>
    <mergeCell ref="G11:H11"/>
    <mergeCell ref="B5:B9"/>
    <mergeCell ref="B10:C10"/>
    <mergeCell ref="B11:C11"/>
    <mergeCell ref="B13:B17"/>
  </mergeCells>
  <phoneticPr fontId="5" type="noConversion"/>
  <printOptions horizontalCentered="1"/>
  <pageMargins left="0.74803149606299213" right="0.74803149606299213" top="0.98425196850393704" bottom="0.98425196850393704" header="0.51181102362204722" footer="0.5118110236220472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topLeftCell="A4" zoomScaleNormal="100" workbookViewId="0">
      <selection activeCell="D33" sqref="D33"/>
    </sheetView>
  </sheetViews>
  <sheetFormatPr defaultColWidth="9" defaultRowHeight="27" customHeight="1"/>
  <cols>
    <col min="1" max="1" width="13.125" customWidth="1"/>
    <col min="2" max="2" width="24.75" customWidth="1"/>
    <col min="3" max="4" width="25.625" customWidth="1"/>
  </cols>
  <sheetData>
    <row r="1" spans="1:4" ht="27" customHeight="1">
      <c r="A1" s="135" t="s">
        <v>103</v>
      </c>
      <c r="B1" s="135"/>
      <c r="C1" s="135"/>
      <c r="D1" s="135"/>
    </row>
    <row r="2" spans="1:4" ht="27" customHeight="1" thickBot="1">
      <c r="A2" s="28" t="s">
        <v>17</v>
      </c>
      <c r="B2" s="51" t="s">
        <v>146</v>
      </c>
      <c r="C2" s="74"/>
      <c r="D2" s="75" t="s">
        <v>149</v>
      </c>
    </row>
    <row r="3" spans="1:4" ht="27" customHeight="1">
      <c r="A3" s="31" t="s">
        <v>26</v>
      </c>
      <c r="B3" s="32" t="s">
        <v>5</v>
      </c>
      <c r="C3" s="32" t="s">
        <v>135</v>
      </c>
      <c r="D3" s="33" t="s">
        <v>136</v>
      </c>
    </row>
    <row r="4" spans="1:4" ht="27" customHeight="1" thickBot="1">
      <c r="A4" s="30" t="s">
        <v>96</v>
      </c>
      <c r="B4" s="34">
        <v>8</v>
      </c>
      <c r="C4" s="34">
        <v>126300</v>
      </c>
      <c r="D4" s="54">
        <v>0</v>
      </c>
    </row>
    <row r="5" spans="1:4" ht="27" customHeight="1">
      <c r="A5" s="116" t="s">
        <v>27</v>
      </c>
      <c r="B5" s="117"/>
      <c r="C5" s="117"/>
      <c r="D5" s="119"/>
    </row>
    <row r="6" spans="1:4" ht="27" customHeight="1" thickBot="1">
      <c r="A6" s="136" t="s">
        <v>98</v>
      </c>
      <c r="B6" s="137"/>
      <c r="C6" s="137"/>
      <c r="D6" s="138"/>
    </row>
    <row r="7" spans="1:4" ht="27" customHeight="1">
      <c r="A7" s="116" t="s">
        <v>28</v>
      </c>
      <c r="B7" s="118"/>
      <c r="C7" s="118"/>
      <c r="D7" s="119"/>
    </row>
    <row r="8" spans="1:4" ht="18.75">
      <c r="A8" s="139"/>
      <c r="B8" s="140"/>
      <c r="C8" s="140"/>
      <c r="D8" s="141"/>
    </row>
    <row r="9" spans="1:4" ht="18.75">
      <c r="A9" s="139"/>
      <c r="B9" s="140"/>
      <c r="C9" s="140"/>
      <c r="D9" s="141"/>
    </row>
    <row r="10" spans="1:4" ht="18.75">
      <c r="A10" s="45"/>
      <c r="B10" s="46"/>
      <c r="C10" s="71"/>
      <c r="D10" s="47"/>
    </row>
    <row r="11" spans="1:4" ht="18.75">
      <c r="A11" s="139"/>
      <c r="B11" s="140"/>
      <c r="C11" s="140"/>
      <c r="D11" s="141"/>
    </row>
    <row r="12" spans="1:4" ht="27" customHeight="1" thickBot="1">
      <c r="A12" s="111" t="s">
        <v>23</v>
      </c>
      <c r="B12" s="112"/>
      <c r="C12" s="112"/>
      <c r="D12" s="113"/>
    </row>
    <row r="13" spans="1:4" ht="27" customHeight="1">
      <c r="A13" s="116" t="s">
        <v>29</v>
      </c>
      <c r="B13" s="118"/>
      <c r="C13" s="118"/>
      <c r="D13" s="119"/>
    </row>
    <row r="14" spans="1:4" ht="18.75">
      <c r="A14" s="139"/>
      <c r="B14" s="140"/>
      <c r="C14" s="140"/>
      <c r="D14" s="141"/>
    </row>
    <row r="15" spans="1:4" ht="18.75">
      <c r="A15" s="139"/>
      <c r="B15" s="140"/>
      <c r="C15" s="140"/>
      <c r="D15" s="141"/>
    </row>
    <row r="16" spans="1:4" ht="27" customHeight="1">
      <c r="A16" s="142" t="s">
        <v>22</v>
      </c>
      <c r="B16" s="143"/>
      <c r="C16" s="143"/>
      <c r="D16" s="144"/>
    </row>
    <row r="17" spans="1:4" ht="27" customHeight="1" thickBot="1">
      <c r="A17" s="111" t="s">
        <v>23</v>
      </c>
      <c r="B17" s="112"/>
      <c r="C17" s="112"/>
      <c r="D17" s="113"/>
    </row>
    <row r="18" spans="1:4" ht="27" customHeight="1">
      <c r="A18" s="116" t="s">
        <v>30</v>
      </c>
      <c r="B18" s="118"/>
      <c r="C18" s="118"/>
      <c r="D18" s="119"/>
    </row>
    <row r="19" spans="1:4" ht="18.75">
      <c r="A19" s="139"/>
      <c r="B19" s="140"/>
      <c r="C19" s="140"/>
      <c r="D19" s="141"/>
    </row>
    <row r="20" spans="1:4" ht="30" customHeight="1">
      <c r="A20" s="145" t="s">
        <v>143</v>
      </c>
      <c r="B20" s="146"/>
      <c r="C20" s="146"/>
      <c r="D20" s="147"/>
    </row>
    <row r="21" spans="1:4" ht="27" customHeight="1">
      <c r="A21" s="142" t="s">
        <v>100</v>
      </c>
      <c r="B21" s="143"/>
      <c r="C21" s="143"/>
      <c r="D21" s="144"/>
    </row>
    <row r="22" spans="1:4" ht="27" customHeight="1" thickBot="1">
      <c r="A22" s="111" t="s">
        <v>23</v>
      </c>
      <c r="B22" s="112"/>
      <c r="C22" s="112"/>
      <c r="D22" s="113"/>
    </row>
    <row r="23" spans="1:4" ht="27" customHeight="1">
      <c r="A23" s="116" t="s">
        <v>24</v>
      </c>
      <c r="B23" s="118"/>
      <c r="C23" s="118"/>
      <c r="D23" s="119"/>
    </row>
    <row r="24" spans="1:4" ht="18.75">
      <c r="A24" s="42"/>
      <c r="B24" s="43"/>
      <c r="C24" s="70"/>
      <c r="D24" s="44"/>
    </row>
    <row r="25" spans="1:4" ht="18.75">
      <c r="A25" s="139"/>
      <c r="B25" s="140"/>
      <c r="C25" s="140"/>
      <c r="D25" s="141"/>
    </row>
    <row r="26" spans="1:4" ht="18.75">
      <c r="A26" s="139"/>
      <c r="B26" s="140"/>
      <c r="C26" s="140"/>
      <c r="D26" s="141"/>
    </row>
    <row r="27" spans="1:4" ht="27" customHeight="1">
      <c r="A27" s="149" t="s">
        <v>99</v>
      </c>
      <c r="B27" s="150"/>
      <c r="C27" s="150"/>
      <c r="D27" s="151"/>
    </row>
    <row r="28" spans="1:4" ht="27" customHeight="1" thickBot="1">
      <c r="A28" s="111" t="s">
        <v>23</v>
      </c>
      <c r="B28" s="112"/>
      <c r="C28" s="112"/>
      <c r="D28" s="113"/>
    </row>
    <row r="29" spans="1:4" ht="13.5">
      <c r="A29" s="148" t="s">
        <v>32</v>
      </c>
      <c r="B29" s="148"/>
      <c r="C29" s="148"/>
      <c r="D29" s="148"/>
    </row>
    <row r="30" spans="1:4" ht="13.5">
      <c r="A30" t="s">
        <v>33</v>
      </c>
    </row>
    <row r="31" spans="1:4" ht="13.5">
      <c r="A31" s="148" t="s">
        <v>25</v>
      </c>
      <c r="B31" s="148"/>
      <c r="C31" s="148"/>
      <c r="D31" s="148"/>
    </row>
  </sheetData>
  <sheetProtection password="C59D" sheet="1" objects="1" scenarios="1"/>
  <mergeCells count="25">
    <mergeCell ref="A20:D20"/>
    <mergeCell ref="A21:D21"/>
    <mergeCell ref="A22:D22"/>
    <mergeCell ref="A29:D29"/>
    <mergeCell ref="A31:D31"/>
    <mergeCell ref="A23:D23"/>
    <mergeCell ref="A25:D25"/>
    <mergeCell ref="A26:D26"/>
    <mergeCell ref="A27:D27"/>
    <mergeCell ref="A28:D28"/>
    <mergeCell ref="A16:D16"/>
    <mergeCell ref="A13:D13"/>
    <mergeCell ref="A14:D14"/>
    <mergeCell ref="A17:D17"/>
    <mergeCell ref="A18:D18"/>
    <mergeCell ref="A19:D19"/>
    <mergeCell ref="A1:D1"/>
    <mergeCell ref="A5:D5"/>
    <mergeCell ref="A6:D6"/>
    <mergeCell ref="A7:D7"/>
    <mergeCell ref="A8:D8"/>
    <mergeCell ref="A15:D15"/>
    <mergeCell ref="A9:D9"/>
    <mergeCell ref="A11:D11"/>
    <mergeCell ref="A12:D12"/>
  </mergeCells>
  <phoneticPr fontId="5" type="noConversion"/>
  <printOptions horizontalCentered="1"/>
  <pageMargins left="0.70866141732283472" right="0.70866141732283472" top="0.74803149606299213" bottom="0.74803149606299213" header="0.51181102362204722" footer="0.5118110236220472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tabSelected="1" zoomScaleNormal="100" workbookViewId="0">
      <selection activeCell="N23" sqref="N23"/>
    </sheetView>
  </sheetViews>
  <sheetFormatPr defaultRowHeight="13.5"/>
  <cols>
    <col min="1" max="1" width="9" style="37" customWidth="1"/>
    <col min="2" max="2" width="10.25" style="37" customWidth="1"/>
    <col min="3" max="3" width="9" style="37"/>
    <col min="4" max="4" width="6.375" style="37" customWidth="1"/>
    <col min="5" max="5" width="8.5" style="50" customWidth="1"/>
    <col min="6" max="7" width="9.25" style="57" customWidth="1"/>
    <col min="8" max="8" width="6.75" style="37" bestFit="1" customWidth="1"/>
    <col min="9" max="10" width="9" style="37"/>
  </cols>
  <sheetData>
    <row r="1" spans="1:10" ht="39.950000000000003" customHeight="1">
      <c r="A1" s="152" t="s">
        <v>111</v>
      </c>
      <c r="B1" s="152"/>
      <c r="C1" s="152"/>
      <c r="D1" s="152"/>
      <c r="E1" s="152"/>
      <c r="F1" s="152"/>
      <c r="G1" s="152"/>
      <c r="H1" s="152"/>
      <c r="I1" s="152"/>
      <c r="J1" s="35"/>
    </row>
    <row r="2" spans="1:10" ht="15.75">
      <c r="A2" s="36" t="s">
        <v>31</v>
      </c>
      <c r="B2" s="35"/>
      <c r="C2" s="35"/>
      <c r="D2" s="35"/>
      <c r="E2" s="48"/>
      <c r="F2" s="55"/>
      <c r="G2" s="55"/>
      <c r="H2" s="35"/>
      <c r="I2" s="35"/>
      <c r="J2" s="35"/>
    </row>
    <row r="3" spans="1:10" ht="14.25">
      <c r="A3" s="152" t="s">
        <v>97</v>
      </c>
      <c r="B3" s="152"/>
      <c r="C3" s="152"/>
      <c r="D3" s="152"/>
      <c r="E3" s="152"/>
      <c r="F3" s="152"/>
      <c r="G3" s="152"/>
      <c r="H3" s="152"/>
      <c r="I3" s="152"/>
      <c r="J3" s="35"/>
    </row>
    <row r="4" spans="1:10" ht="16.5" thickBot="1">
      <c r="A4" s="36" t="s">
        <v>31</v>
      </c>
      <c r="B4" s="35"/>
      <c r="C4" s="35"/>
      <c r="D4" s="35"/>
      <c r="E4" s="48"/>
      <c r="F4" s="55"/>
      <c r="G4" s="55"/>
      <c r="H4" s="35"/>
      <c r="I4" s="35"/>
      <c r="J4" s="35"/>
    </row>
    <row r="5" spans="1:10" ht="23.25" thickBot="1">
      <c r="A5" s="38" t="s">
        <v>18</v>
      </c>
      <c r="B5" s="38" t="s">
        <v>19</v>
      </c>
      <c r="C5" s="38" t="s">
        <v>34</v>
      </c>
      <c r="D5" s="38" t="s">
        <v>35</v>
      </c>
      <c r="E5" s="49" t="s">
        <v>5</v>
      </c>
      <c r="F5" s="56" t="s">
        <v>6</v>
      </c>
      <c r="G5" s="56" t="s">
        <v>112</v>
      </c>
      <c r="H5" s="38" t="s">
        <v>21</v>
      </c>
      <c r="I5" s="38" t="s">
        <v>20</v>
      </c>
      <c r="J5" s="39" t="s">
        <v>113</v>
      </c>
    </row>
    <row r="6" spans="1:10" ht="14.25" thickBot="1">
      <c r="A6" s="167" t="s">
        <v>150</v>
      </c>
      <c r="B6" s="168" t="s">
        <v>151</v>
      </c>
      <c r="C6" s="168" t="s">
        <v>152</v>
      </c>
      <c r="D6" s="168" t="s">
        <v>153</v>
      </c>
      <c r="E6" s="169">
        <v>1</v>
      </c>
      <c r="F6" s="170">
        <v>3000</v>
      </c>
      <c r="G6" s="170">
        <v>0</v>
      </c>
      <c r="H6" s="168" t="s">
        <v>154</v>
      </c>
      <c r="I6" s="168" t="s">
        <v>155</v>
      </c>
      <c r="J6" s="168" t="s">
        <v>156</v>
      </c>
    </row>
    <row r="7" spans="1:10" ht="14.25" thickBot="1">
      <c r="A7" s="167" t="s">
        <v>157</v>
      </c>
      <c r="B7" s="168" t="s">
        <v>158</v>
      </c>
      <c r="C7" s="168" t="s">
        <v>159</v>
      </c>
      <c r="D7" s="168" t="s">
        <v>153</v>
      </c>
      <c r="E7" s="169">
        <v>1</v>
      </c>
      <c r="F7" s="170">
        <v>880</v>
      </c>
      <c r="G7" s="170">
        <v>0</v>
      </c>
      <c r="H7" s="168" t="s">
        <v>154</v>
      </c>
      <c r="I7" s="168" t="s">
        <v>160</v>
      </c>
      <c r="J7" s="168" t="s">
        <v>156</v>
      </c>
    </row>
    <row r="8" spans="1:10" ht="14.25" thickBot="1">
      <c r="A8" s="168" t="s">
        <v>161</v>
      </c>
      <c r="B8" s="168" t="s">
        <v>162</v>
      </c>
      <c r="C8" s="168" t="s">
        <v>163</v>
      </c>
      <c r="D8" s="168" t="s">
        <v>153</v>
      </c>
      <c r="E8" s="169">
        <v>1</v>
      </c>
      <c r="F8" s="170">
        <v>4000</v>
      </c>
      <c r="G8" s="170">
        <v>0</v>
      </c>
      <c r="H8" s="168" t="s">
        <v>164</v>
      </c>
      <c r="I8" s="168" t="s">
        <v>165</v>
      </c>
      <c r="J8" s="168" t="s">
        <v>156</v>
      </c>
    </row>
    <row r="9" spans="1:10" ht="14.25" thickBot="1">
      <c r="A9" s="168" t="s">
        <v>166</v>
      </c>
      <c r="B9" s="168" t="s">
        <v>167</v>
      </c>
      <c r="C9" s="168" t="s">
        <v>168</v>
      </c>
      <c r="D9" s="168" t="s">
        <v>153</v>
      </c>
      <c r="E9" s="169">
        <v>1</v>
      </c>
      <c r="F9" s="170">
        <v>1290</v>
      </c>
      <c r="G9" s="170">
        <v>0</v>
      </c>
      <c r="H9" s="168" t="s">
        <v>154</v>
      </c>
      <c r="I9" s="168" t="s">
        <v>169</v>
      </c>
      <c r="J9" s="168" t="s">
        <v>156</v>
      </c>
    </row>
    <row r="10" spans="1:10" ht="14.25" thickBot="1">
      <c r="A10" s="168" t="s">
        <v>170</v>
      </c>
      <c r="B10" s="168" t="s">
        <v>171</v>
      </c>
      <c r="C10" s="168" t="s">
        <v>172</v>
      </c>
      <c r="D10" s="168" t="s">
        <v>173</v>
      </c>
      <c r="E10" s="169">
        <v>1</v>
      </c>
      <c r="F10" s="170">
        <v>29000</v>
      </c>
      <c r="G10" s="170">
        <v>0</v>
      </c>
      <c r="H10" s="168" t="s">
        <v>174</v>
      </c>
      <c r="I10" s="168" t="s">
        <v>175</v>
      </c>
      <c r="J10" s="168" t="s">
        <v>156</v>
      </c>
    </row>
    <row r="11" spans="1:10" ht="14.25" thickBot="1">
      <c r="A11" s="168" t="s">
        <v>176</v>
      </c>
      <c r="B11" s="168" t="s">
        <v>177</v>
      </c>
      <c r="C11" s="168" t="s">
        <v>178</v>
      </c>
      <c r="D11" s="168" t="s">
        <v>153</v>
      </c>
      <c r="E11" s="169">
        <v>1</v>
      </c>
      <c r="F11" s="170">
        <v>41890</v>
      </c>
      <c r="G11" s="170">
        <v>0</v>
      </c>
      <c r="H11" s="168" t="s">
        <v>179</v>
      </c>
      <c r="I11" s="168" t="s">
        <v>180</v>
      </c>
      <c r="J11" s="168" t="s">
        <v>156</v>
      </c>
    </row>
    <row r="12" spans="1:10" ht="14.25" thickBot="1">
      <c r="A12" s="168" t="s">
        <v>181</v>
      </c>
      <c r="B12" s="168" t="s">
        <v>182</v>
      </c>
      <c r="C12" s="168" t="s">
        <v>183</v>
      </c>
      <c r="D12" s="168" t="s">
        <v>153</v>
      </c>
      <c r="E12" s="169">
        <v>1</v>
      </c>
      <c r="F12" s="170">
        <v>12240</v>
      </c>
      <c r="G12" s="170">
        <v>0</v>
      </c>
      <c r="H12" s="168" t="s">
        <v>184</v>
      </c>
      <c r="I12" s="168" t="s">
        <v>185</v>
      </c>
      <c r="J12" s="168" t="s">
        <v>156</v>
      </c>
    </row>
    <row r="13" spans="1:10" ht="14.25" thickBot="1">
      <c r="A13" s="168" t="s">
        <v>186</v>
      </c>
      <c r="B13" s="168" t="s">
        <v>187</v>
      </c>
      <c r="C13" s="168" t="s">
        <v>188</v>
      </c>
      <c r="D13" s="168" t="s">
        <v>173</v>
      </c>
      <c r="E13" s="169">
        <v>1</v>
      </c>
      <c r="F13" s="170">
        <v>34000</v>
      </c>
      <c r="G13" s="170">
        <v>0</v>
      </c>
      <c r="H13" s="168" t="s">
        <v>184</v>
      </c>
      <c r="I13" s="168" t="s">
        <v>189</v>
      </c>
      <c r="J13" s="168" t="s">
        <v>156</v>
      </c>
    </row>
    <row r="14" spans="1:10" ht="14.25" thickBot="1">
      <c r="A14" s="168" t="s">
        <v>7</v>
      </c>
      <c r="B14" s="168"/>
      <c r="C14" s="168"/>
      <c r="D14" s="168"/>
      <c r="E14" s="169">
        <f>SUM(E6:E13)</f>
        <v>8</v>
      </c>
      <c r="F14" s="170">
        <f>SUM(F6:F13)</f>
        <v>126300</v>
      </c>
      <c r="G14" s="170">
        <f>SUM(G6:G13)</f>
        <v>0</v>
      </c>
      <c r="H14" s="168"/>
      <c r="I14" s="168"/>
      <c r="J14" s="168"/>
    </row>
  </sheetData>
  <sheetProtection password="C59D" sheet="1" objects="1" scenarios="1"/>
  <mergeCells count="2">
    <mergeCell ref="A1:I1"/>
    <mergeCell ref="A3:I3"/>
  </mergeCells>
  <phoneticPr fontId="5" type="noConversion"/>
  <printOptions horizontalCentered="1"/>
  <pageMargins left="0.74803149606299213" right="0.74803149606299213" top="0.98425196850393704" bottom="0.98425196850393704" header="0.51181102362204722" footer="0.51181102362204722"/>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zoomScaleNormal="100" workbookViewId="0">
      <selection activeCell="Q33" sqref="Q33"/>
    </sheetView>
  </sheetViews>
  <sheetFormatPr defaultColWidth="9" defaultRowHeight="13.5"/>
  <cols>
    <col min="1" max="1" width="13.25" customWidth="1"/>
    <col min="2" max="2" width="22.25" customWidth="1"/>
    <col min="3" max="4" width="17.25" customWidth="1"/>
    <col min="5" max="5" width="13.25" customWidth="1"/>
  </cols>
  <sheetData>
    <row r="1" spans="1:5" ht="18.75">
      <c r="A1" s="153" t="s">
        <v>102</v>
      </c>
      <c r="B1" s="153"/>
      <c r="C1" s="153"/>
      <c r="D1" s="153"/>
      <c r="E1" s="153"/>
    </row>
    <row r="2" spans="1:5" ht="23.25" thickBot="1">
      <c r="A2" s="29" t="s">
        <v>31</v>
      </c>
    </row>
    <row r="3" spans="1:5" ht="19.5" thickBot="1">
      <c r="A3" s="171" t="s">
        <v>37</v>
      </c>
      <c r="B3" s="171" t="s">
        <v>38</v>
      </c>
      <c r="C3" s="171" t="s">
        <v>39</v>
      </c>
      <c r="D3" s="171" t="s">
        <v>40</v>
      </c>
      <c r="E3" s="171" t="s">
        <v>41</v>
      </c>
    </row>
    <row r="4" spans="1:5" ht="14.25" thickBot="1">
      <c r="A4" s="172" t="s">
        <v>190</v>
      </c>
      <c r="B4" s="173" t="s">
        <v>191</v>
      </c>
      <c r="C4" s="173" t="s">
        <v>192</v>
      </c>
      <c r="D4" s="173"/>
      <c r="E4" s="173"/>
    </row>
    <row r="5" spans="1:5" ht="14.25" thickBot="1">
      <c r="A5" s="173" t="s">
        <v>193</v>
      </c>
      <c r="B5" s="173" t="s">
        <v>191</v>
      </c>
      <c r="C5" s="173" t="s">
        <v>192</v>
      </c>
      <c r="D5" s="173"/>
      <c r="E5" s="173"/>
    </row>
    <row r="6" spans="1:5" ht="14.25" thickBot="1">
      <c r="A6" s="173" t="s">
        <v>194</v>
      </c>
      <c r="B6" s="173" t="s">
        <v>191</v>
      </c>
      <c r="C6" s="173" t="s">
        <v>195</v>
      </c>
      <c r="D6" s="173"/>
      <c r="E6" s="173"/>
    </row>
    <row r="7" spans="1:5" ht="14.25" thickBot="1">
      <c r="A7" s="173" t="s">
        <v>196</v>
      </c>
      <c r="B7" s="173" t="s">
        <v>191</v>
      </c>
      <c r="C7" s="173" t="s">
        <v>197</v>
      </c>
      <c r="D7" s="173"/>
      <c r="E7" s="173"/>
    </row>
    <row r="8" spans="1:5" ht="14.25" thickBot="1">
      <c r="A8" s="173" t="s">
        <v>198</v>
      </c>
      <c r="B8" s="173" t="s">
        <v>191</v>
      </c>
      <c r="C8" s="173" t="s">
        <v>197</v>
      </c>
      <c r="D8" s="173"/>
      <c r="E8" s="173"/>
    </row>
    <row r="9" spans="1:5" ht="14.25" thickBot="1">
      <c r="A9" s="173" t="s">
        <v>199</v>
      </c>
      <c r="B9" s="173" t="s">
        <v>191</v>
      </c>
      <c r="C9" s="173" t="s">
        <v>195</v>
      </c>
      <c r="D9" s="173"/>
      <c r="E9" s="173"/>
    </row>
    <row r="10" spans="1:5" ht="14.25" thickBot="1">
      <c r="A10" s="173" t="s">
        <v>200</v>
      </c>
      <c r="B10" s="173" t="s">
        <v>191</v>
      </c>
      <c r="C10" s="173" t="s">
        <v>201</v>
      </c>
      <c r="D10" s="173"/>
      <c r="E10" s="173"/>
    </row>
    <row r="13" spans="1:5">
      <c r="A13" t="s">
        <v>202</v>
      </c>
    </row>
  </sheetData>
  <sheetProtection password="C59D" sheet="1" objects="1" scenarios="1"/>
  <mergeCells count="1">
    <mergeCell ref="A1:E1"/>
  </mergeCells>
  <phoneticPr fontId="5" type="noConversion"/>
  <printOptions horizontalCentered="1"/>
  <pageMargins left="0.74803149606299213" right="0.74803149606299213" top="0.98425196850393704" bottom="0.98425196850393704" header="0.51181102362204722" footer="0.51181102362204722"/>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zoomScale="130" zoomScaleNormal="130" workbookViewId="0">
      <pane xSplit="1" ySplit="5" topLeftCell="B6" activePane="bottomRight" state="frozen"/>
      <selection pane="topRight"/>
      <selection pane="bottomLeft"/>
      <selection pane="bottomRight" activeCell="A2" sqref="A2:L2"/>
    </sheetView>
  </sheetViews>
  <sheetFormatPr defaultRowHeight="13.5"/>
  <cols>
    <col min="1" max="1" width="5.625" style="3" customWidth="1"/>
    <col min="2" max="2" width="8.875" style="3" customWidth="1"/>
    <col min="3" max="3" width="14.75" style="3" customWidth="1"/>
    <col min="4" max="4" width="19.625" style="3" customWidth="1"/>
    <col min="5" max="5" width="10.25" style="4" customWidth="1"/>
    <col min="6" max="6" width="8.5" style="3" customWidth="1"/>
    <col min="7" max="7" width="10.5" style="5" customWidth="1"/>
    <col min="8" max="8" width="6" style="3" customWidth="1"/>
    <col min="9" max="9" width="12.25" style="3" customWidth="1"/>
    <col min="10" max="10" width="17.75" style="6" customWidth="1"/>
    <col min="11" max="11" width="10.375" style="7" customWidth="1"/>
    <col min="12" max="12" width="8.375" style="6" customWidth="1"/>
    <col min="13" max="16384" width="9" style="6"/>
  </cols>
  <sheetData>
    <row r="1" spans="1:12" ht="20.25" customHeight="1">
      <c r="A1" s="154" t="s">
        <v>42</v>
      </c>
      <c r="B1" s="154"/>
      <c r="C1" s="154"/>
    </row>
    <row r="2" spans="1:12" ht="32.25" customHeight="1">
      <c r="A2" s="155" t="s">
        <v>43</v>
      </c>
      <c r="B2" s="155"/>
      <c r="C2" s="155"/>
      <c r="D2" s="155"/>
      <c r="E2" s="155"/>
      <c r="F2" s="155"/>
      <c r="G2" s="155"/>
      <c r="H2" s="155"/>
      <c r="I2" s="155"/>
      <c r="J2" s="155"/>
      <c r="K2" s="155"/>
      <c r="L2" s="155"/>
    </row>
    <row r="4" spans="1:12" s="1" customFormat="1" ht="22.5" customHeight="1">
      <c r="A4" s="156" t="s">
        <v>44</v>
      </c>
      <c r="B4" s="156"/>
      <c r="C4" s="157"/>
      <c r="D4" s="157"/>
      <c r="E4" s="157"/>
      <c r="F4" s="8"/>
      <c r="H4" s="9"/>
      <c r="I4" s="9"/>
      <c r="J4" s="9"/>
      <c r="K4" s="158" t="s">
        <v>45</v>
      </c>
      <c r="L4" s="158"/>
    </row>
    <row r="5" spans="1:12" s="2" customFormat="1" ht="27" customHeight="1">
      <c r="A5" s="10" t="s">
        <v>46</v>
      </c>
      <c r="B5" s="10" t="s">
        <v>18</v>
      </c>
      <c r="C5" s="10" t="s">
        <v>19</v>
      </c>
      <c r="D5" s="10" t="s">
        <v>47</v>
      </c>
      <c r="E5" s="11" t="s">
        <v>48</v>
      </c>
      <c r="F5" s="10" t="s">
        <v>49</v>
      </c>
      <c r="G5" s="12" t="s">
        <v>50</v>
      </c>
      <c r="H5" s="10" t="s">
        <v>51</v>
      </c>
      <c r="I5" s="10" t="s">
        <v>52</v>
      </c>
      <c r="J5" s="10" t="s">
        <v>53</v>
      </c>
      <c r="K5" s="12" t="s">
        <v>54</v>
      </c>
      <c r="L5" s="12" t="s">
        <v>41</v>
      </c>
    </row>
    <row r="6" spans="1:12" s="1" customFormat="1" ht="15.95" customHeight="1">
      <c r="A6" s="162" t="s">
        <v>55</v>
      </c>
      <c r="B6" s="163"/>
      <c r="C6" s="164"/>
      <c r="D6" s="13" t="s">
        <v>56</v>
      </c>
      <c r="E6" s="14"/>
      <c r="F6" s="15"/>
      <c r="G6" s="16" t="s">
        <v>36</v>
      </c>
      <c r="H6" s="13" t="s">
        <v>36</v>
      </c>
      <c r="I6" s="13" t="s">
        <v>36</v>
      </c>
      <c r="J6" s="13" t="s">
        <v>36</v>
      </c>
      <c r="K6" s="16" t="s">
        <v>36</v>
      </c>
      <c r="L6" s="16"/>
    </row>
    <row r="7" spans="1:12" s="1" customFormat="1" ht="15.95" customHeight="1">
      <c r="A7" s="159" t="s">
        <v>57</v>
      </c>
      <c r="B7" s="165"/>
      <c r="C7" s="160"/>
      <c r="D7" s="17" t="s">
        <v>56</v>
      </c>
      <c r="E7" s="18"/>
      <c r="F7" s="19" t="s">
        <v>58</v>
      </c>
      <c r="G7" s="20" t="s">
        <v>36</v>
      </c>
      <c r="H7" s="21" t="s">
        <v>36</v>
      </c>
      <c r="I7" s="21" t="s">
        <v>36</v>
      </c>
      <c r="J7" s="21" t="s">
        <v>36</v>
      </c>
      <c r="K7" s="20" t="s">
        <v>36</v>
      </c>
      <c r="L7" s="20"/>
    </row>
    <row r="8" spans="1:12" s="1" customFormat="1" ht="15.95" customHeight="1">
      <c r="A8" s="21">
        <v>1</v>
      </c>
      <c r="B8" s="10" t="s">
        <v>59</v>
      </c>
      <c r="C8" s="21" t="s">
        <v>60</v>
      </c>
      <c r="D8" s="21" t="s">
        <v>61</v>
      </c>
      <c r="E8" s="22">
        <v>1000</v>
      </c>
      <c r="F8" s="15">
        <v>2.3199999999999998E-2</v>
      </c>
      <c r="G8" s="20">
        <v>42524</v>
      </c>
      <c r="H8" s="21" t="s">
        <v>62</v>
      </c>
      <c r="I8" s="21" t="s">
        <v>63</v>
      </c>
      <c r="J8" s="21" t="s">
        <v>64</v>
      </c>
      <c r="K8" s="20">
        <v>42503</v>
      </c>
      <c r="L8" s="20"/>
    </row>
    <row r="9" spans="1:12" s="1" customFormat="1" ht="15.95" customHeight="1">
      <c r="A9" s="21" t="s">
        <v>65</v>
      </c>
      <c r="B9" s="21" t="s">
        <v>65</v>
      </c>
      <c r="C9" s="21" t="s">
        <v>65</v>
      </c>
      <c r="D9" s="21"/>
      <c r="E9" s="22"/>
      <c r="F9" s="15"/>
      <c r="G9" s="20"/>
      <c r="H9" s="21"/>
      <c r="I9" s="21"/>
      <c r="J9" s="21"/>
      <c r="K9" s="20"/>
      <c r="L9" s="20"/>
    </row>
    <row r="10" spans="1:12" s="1" customFormat="1" ht="15.95" customHeight="1">
      <c r="A10" s="159" t="s">
        <v>66</v>
      </c>
      <c r="B10" s="165"/>
      <c r="C10" s="160"/>
      <c r="D10" s="17" t="s">
        <v>56</v>
      </c>
      <c r="E10" s="18"/>
      <c r="F10" s="19" t="s">
        <v>58</v>
      </c>
      <c r="G10" s="20" t="s">
        <v>36</v>
      </c>
      <c r="H10" s="21" t="s">
        <v>36</v>
      </c>
      <c r="I10" s="21" t="s">
        <v>36</v>
      </c>
      <c r="J10" s="21" t="s">
        <v>36</v>
      </c>
      <c r="K10" s="20" t="s">
        <v>36</v>
      </c>
      <c r="L10" s="20"/>
    </row>
    <row r="11" spans="1:12" s="1" customFormat="1" ht="15.95" customHeight="1">
      <c r="A11" s="21">
        <v>1</v>
      </c>
      <c r="B11" s="10" t="s">
        <v>59</v>
      </c>
      <c r="C11" s="21" t="s">
        <v>60</v>
      </c>
      <c r="D11" s="21" t="s">
        <v>61</v>
      </c>
      <c r="E11" s="22">
        <v>6000</v>
      </c>
      <c r="F11" s="15">
        <v>7.8799999999999995E-2</v>
      </c>
      <c r="G11" s="20">
        <v>39967</v>
      </c>
      <c r="H11" s="21" t="s">
        <v>67</v>
      </c>
      <c r="I11" s="21" t="s">
        <v>63</v>
      </c>
      <c r="J11" s="21" t="s">
        <v>64</v>
      </c>
      <c r="K11" s="20">
        <v>39946</v>
      </c>
      <c r="L11" s="20"/>
    </row>
    <row r="12" spans="1:12" s="1" customFormat="1" ht="15.95" customHeight="1">
      <c r="A12" s="21" t="s">
        <v>65</v>
      </c>
      <c r="B12" s="21" t="s">
        <v>65</v>
      </c>
      <c r="C12" s="21" t="s">
        <v>65</v>
      </c>
      <c r="D12" s="21"/>
      <c r="E12" s="22"/>
      <c r="F12" s="15"/>
      <c r="G12" s="20"/>
      <c r="H12" s="21"/>
      <c r="I12" s="21"/>
      <c r="J12" s="21"/>
      <c r="K12" s="20"/>
      <c r="L12" s="20"/>
    </row>
    <row r="13" spans="1:12" s="1" customFormat="1" ht="15.95" customHeight="1">
      <c r="A13" s="159" t="s">
        <v>68</v>
      </c>
      <c r="B13" s="165"/>
      <c r="C13" s="160"/>
      <c r="D13" s="21" t="s">
        <v>36</v>
      </c>
      <c r="E13" s="22"/>
      <c r="F13" s="23" t="s">
        <v>36</v>
      </c>
      <c r="G13" s="20" t="s">
        <v>36</v>
      </c>
      <c r="H13" s="21" t="s">
        <v>36</v>
      </c>
      <c r="I13" s="21" t="s">
        <v>36</v>
      </c>
      <c r="J13" s="21" t="s">
        <v>36</v>
      </c>
      <c r="K13" s="20" t="s">
        <v>36</v>
      </c>
      <c r="L13" s="20"/>
    </row>
    <row r="14" spans="1:12" s="2" customFormat="1" ht="15.95" customHeight="1">
      <c r="A14" s="10">
        <v>1</v>
      </c>
      <c r="B14" s="159" t="s">
        <v>69</v>
      </c>
      <c r="C14" s="160"/>
      <c r="D14" s="10" t="s">
        <v>70</v>
      </c>
      <c r="E14" s="24">
        <f>E15+E16+E17</f>
        <v>10000</v>
      </c>
      <c r="F14" s="15">
        <v>0.85</v>
      </c>
      <c r="G14" s="12">
        <v>40031</v>
      </c>
      <c r="H14" s="10" t="s">
        <v>71</v>
      </c>
      <c r="I14" s="21" t="s">
        <v>36</v>
      </c>
      <c r="J14" s="21" t="s">
        <v>36</v>
      </c>
      <c r="K14" s="20" t="s">
        <v>36</v>
      </c>
      <c r="L14" s="12"/>
    </row>
    <row r="15" spans="1:12" s="1" customFormat="1" ht="15.95" customHeight="1">
      <c r="A15" s="21"/>
      <c r="B15" s="21" t="s">
        <v>36</v>
      </c>
      <c r="C15" s="21" t="s">
        <v>60</v>
      </c>
      <c r="D15" s="21" t="s">
        <v>61</v>
      </c>
      <c r="E15" s="22">
        <v>2000</v>
      </c>
      <c r="F15" s="23" t="s">
        <v>36</v>
      </c>
      <c r="G15" s="20" t="s">
        <v>36</v>
      </c>
      <c r="H15" s="21" t="s">
        <v>36</v>
      </c>
      <c r="I15" s="21" t="s">
        <v>72</v>
      </c>
      <c r="J15" s="21" t="s">
        <v>73</v>
      </c>
      <c r="K15" s="20">
        <v>39909</v>
      </c>
      <c r="L15" s="20"/>
    </row>
    <row r="16" spans="1:12" s="1" customFormat="1" ht="15.95" customHeight="1">
      <c r="A16" s="21"/>
      <c r="B16" s="21" t="s">
        <v>74</v>
      </c>
      <c r="C16" s="21" t="s">
        <v>75</v>
      </c>
      <c r="D16" s="21" t="s">
        <v>76</v>
      </c>
      <c r="E16" s="22">
        <v>5000</v>
      </c>
      <c r="F16" s="23" t="s">
        <v>36</v>
      </c>
      <c r="G16" s="20" t="s">
        <v>36</v>
      </c>
      <c r="H16" s="21" t="s">
        <v>36</v>
      </c>
      <c r="I16" s="21" t="s">
        <v>72</v>
      </c>
      <c r="J16" s="21" t="s">
        <v>73</v>
      </c>
      <c r="K16" s="20">
        <v>39909</v>
      </c>
      <c r="L16" s="20"/>
    </row>
    <row r="17" spans="1:12" s="1" customFormat="1" ht="15.95" customHeight="1">
      <c r="A17" s="21"/>
      <c r="B17" s="21" t="s">
        <v>77</v>
      </c>
      <c r="C17" s="21" t="s">
        <v>78</v>
      </c>
      <c r="D17" s="21" t="s">
        <v>79</v>
      </c>
      <c r="E17" s="22">
        <v>3000</v>
      </c>
      <c r="F17" s="23" t="s">
        <v>36</v>
      </c>
      <c r="G17" s="20" t="s">
        <v>36</v>
      </c>
      <c r="H17" s="21" t="s">
        <v>36</v>
      </c>
      <c r="I17" s="21" t="s">
        <v>72</v>
      </c>
      <c r="J17" s="21" t="s">
        <v>73</v>
      </c>
      <c r="K17" s="20">
        <v>39909</v>
      </c>
      <c r="L17" s="20"/>
    </row>
    <row r="18" spans="1:12" s="2" customFormat="1" ht="15.95" customHeight="1">
      <c r="A18" s="10">
        <v>2</v>
      </c>
      <c r="B18" s="159" t="s">
        <v>80</v>
      </c>
      <c r="C18" s="160"/>
      <c r="D18" s="10" t="s">
        <v>81</v>
      </c>
      <c r="E18" s="24">
        <f>SUM(E19:E23)</f>
        <v>600</v>
      </c>
      <c r="F18" s="15">
        <v>0.7</v>
      </c>
      <c r="G18" s="12">
        <v>34794</v>
      </c>
      <c r="H18" s="10" t="s">
        <v>82</v>
      </c>
      <c r="I18" s="21" t="s">
        <v>36</v>
      </c>
      <c r="J18" s="21" t="s">
        <v>36</v>
      </c>
      <c r="K18" s="20" t="s">
        <v>36</v>
      </c>
      <c r="L18" s="12"/>
    </row>
    <row r="19" spans="1:12" s="2" customFormat="1" ht="15.95" customHeight="1">
      <c r="A19" s="10"/>
      <c r="B19" s="21" t="s">
        <v>36</v>
      </c>
      <c r="C19" s="21" t="s">
        <v>60</v>
      </c>
      <c r="D19" s="21" t="s">
        <v>61</v>
      </c>
      <c r="E19" s="22">
        <v>300</v>
      </c>
      <c r="F19" s="23" t="s">
        <v>36</v>
      </c>
      <c r="G19" s="20">
        <v>34794</v>
      </c>
      <c r="H19" s="21" t="s">
        <v>36</v>
      </c>
      <c r="I19" s="21" t="s">
        <v>72</v>
      </c>
      <c r="J19" s="21" t="s">
        <v>83</v>
      </c>
      <c r="K19" s="20">
        <v>34675</v>
      </c>
      <c r="L19" s="20"/>
    </row>
    <row r="20" spans="1:12" s="2" customFormat="1" ht="15.95" customHeight="1">
      <c r="A20" s="10"/>
      <c r="B20" s="21" t="s">
        <v>84</v>
      </c>
      <c r="C20" s="21" t="s">
        <v>85</v>
      </c>
      <c r="D20" s="21" t="s">
        <v>86</v>
      </c>
      <c r="E20" s="22">
        <v>80</v>
      </c>
      <c r="F20" s="23" t="s">
        <v>36</v>
      </c>
      <c r="G20" s="20">
        <v>34794</v>
      </c>
      <c r="H20" s="21" t="s">
        <v>36</v>
      </c>
      <c r="I20" s="21" t="s">
        <v>72</v>
      </c>
      <c r="J20" s="21" t="s">
        <v>83</v>
      </c>
      <c r="K20" s="20">
        <v>34675</v>
      </c>
      <c r="L20" s="20"/>
    </row>
    <row r="21" spans="1:12" s="2" customFormat="1" ht="15.95" customHeight="1">
      <c r="A21" s="10"/>
      <c r="B21" s="21" t="s">
        <v>87</v>
      </c>
      <c r="C21" s="21" t="s">
        <v>78</v>
      </c>
      <c r="D21" s="21" t="s">
        <v>88</v>
      </c>
      <c r="E21" s="22">
        <v>120</v>
      </c>
      <c r="F21" s="23" t="s">
        <v>36</v>
      </c>
      <c r="G21" s="20">
        <v>34794</v>
      </c>
      <c r="H21" s="21" t="s">
        <v>36</v>
      </c>
      <c r="I21" s="21" t="s">
        <v>72</v>
      </c>
      <c r="J21" s="21" t="s">
        <v>83</v>
      </c>
      <c r="K21" s="20">
        <v>34675</v>
      </c>
      <c r="L21" s="20"/>
    </row>
    <row r="22" spans="1:12" s="2" customFormat="1" ht="15.95" customHeight="1">
      <c r="A22" s="10"/>
      <c r="B22" s="21" t="s">
        <v>89</v>
      </c>
      <c r="C22" s="21" t="s">
        <v>75</v>
      </c>
      <c r="D22" s="21" t="s">
        <v>90</v>
      </c>
      <c r="E22" s="22">
        <v>35</v>
      </c>
      <c r="F22" s="23" t="s">
        <v>36</v>
      </c>
      <c r="G22" s="20">
        <v>34794</v>
      </c>
      <c r="H22" s="21" t="s">
        <v>36</v>
      </c>
      <c r="I22" s="21" t="s">
        <v>72</v>
      </c>
      <c r="J22" s="21" t="s">
        <v>83</v>
      </c>
      <c r="K22" s="20">
        <v>34675</v>
      </c>
      <c r="L22" s="20"/>
    </row>
    <row r="23" spans="1:12" s="2" customFormat="1" ht="15.95" customHeight="1">
      <c r="A23" s="10"/>
      <c r="B23" s="21" t="s">
        <v>91</v>
      </c>
      <c r="C23" s="21" t="s">
        <v>92</v>
      </c>
      <c r="D23" s="21" t="s">
        <v>86</v>
      </c>
      <c r="E23" s="22">
        <v>65</v>
      </c>
      <c r="F23" s="23" t="s">
        <v>36</v>
      </c>
      <c r="G23" s="20">
        <v>42833</v>
      </c>
      <c r="H23" s="21" t="s">
        <v>36</v>
      </c>
      <c r="I23" s="21" t="s">
        <v>63</v>
      </c>
      <c r="J23" s="21" t="s">
        <v>93</v>
      </c>
      <c r="K23" s="20">
        <v>42741</v>
      </c>
      <c r="L23" s="20" t="s">
        <v>94</v>
      </c>
    </row>
    <row r="24" spans="1:12" s="1" customFormat="1" ht="15.95" customHeight="1">
      <c r="A24" s="21" t="s">
        <v>65</v>
      </c>
      <c r="B24" s="21"/>
      <c r="C24" s="21"/>
      <c r="D24" s="21"/>
      <c r="E24" s="22"/>
      <c r="F24" s="23"/>
      <c r="G24" s="20"/>
      <c r="H24" s="21"/>
      <c r="I24" s="21"/>
      <c r="J24" s="21"/>
      <c r="K24" s="20"/>
      <c r="L24" s="20"/>
    </row>
    <row r="25" spans="1:12" s="1" customFormat="1" ht="8.25" customHeight="1">
      <c r="A25" s="8"/>
      <c r="B25" s="8"/>
      <c r="C25" s="8"/>
      <c r="D25" s="8"/>
      <c r="E25" s="25"/>
      <c r="F25" s="8"/>
      <c r="G25" s="26"/>
      <c r="H25" s="8"/>
      <c r="I25" s="8"/>
      <c r="K25" s="27"/>
    </row>
    <row r="26" spans="1:12" s="1" customFormat="1" ht="69.75" customHeight="1">
      <c r="A26" s="161" t="s">
        <v>95</v>
      </c>
      <c r="B26" s="161"/>
      <c r="C26" s="161"/>
      <c r="D26" s="161"/>
      <c r="E26" s="161"/>
      <c r="F26" s="161"/>
      <c r="G26" s="161"/>
      <c r="H26" s="161"/>
      <c r="I26" s="161"/>
      <c r="J26" s="161"/>
      <c r="K26" s="161"/>
    </row>
    <row r="27" spans="1:12" s="1" customFormat="1" ht="12">
      <c r="A27" s="8"/>
      <c r="B27" s="8"/>
      <c r="C27" s="8"/>
      <c r="D27" s="8"/>
      <c r="E27" s="25"/>
      <c r="F27" s="8"/>
      <c r="G27" s="26"/>
      <c r="H27" s="8"/>
      <c r="I27" s="8"/>
      <c r="K27" s="27"/>
    </row>
    <row r="28" spans="1:12" s="1" customFormat="1" ht="12">
      <c r="A28" s="8"/>
      <c r="B28" s="8"/>
      <c r="C28" s="8"/>
      <c r="D28" s="8"/>
      <c r="E28" s="25"/>
      <c r="F28" s="8"/>
      <c r="G28" s="26"/>
      <c r="H28" s="8"/>
      <c r="I28" s="8"/>
      <c r="K28" s="27"/>
    </row>
    <row r="29" spans="1:12" s="1" customFormat="1" ht="12">
      <c r="A29" s="8"/>
      <c r="B29" s="8"/>
      <c r="C29" s="8"/>
      <c r="D29" s="8"/>
      <c r="E29" s="25"/>
      <c r="F29" s="8"/>
      <c r="G29" s="26"/>
      <c r="H29" s="8"/>
      <c r="I29" s="8"/>
      <c r="K29" s="27"/>
    </row>
    <row r="30" spans="1:12" s="1" customFormat="1" ht="12">
      <c r="A30" s="8"/>
      <c r="B30" s="8"/>
      <c r="C30" s="8"/>
      <c r="D30" s="8"/>
      <c r="E30" s="25"/>
      <c r="F30" s="8"/>
      <c r="G30" s="26"/>
      <c r="H30" s="8"/>
      <c r="I30" s="8"/>
      <c r="K30" s="27"/>
    </row>
    <row r="31" spans="1:12" s="1" customFormat="1" ht="12">
      <c r="A31" s="8"/>
      <c r="B31" s="8"/>
      <c r="C31" s="8"/>
      <c r="D31" s="8"/>
      <c r="E31" s="25"/>
      <c r="F31" s="8"/>
      <c r="G31" s="26"/>
      <c r="H31" s="8"/>
      <c r="I31" s="8"/>
      <c r="K31" s="27"/>
    </row>
    <row r="32" spans="1:12" s="1" customFormat="1" ht="12">
      <c r="A32" s="8"/>
      <c r="B32" s="8"/>
      <c r="C32" s="8"/>
      <c r="D32" s="8"/>
      <c r="E32" s="25"/>
      <c r="F32" s="8"/>
      <c r="G32" s="26"/>
      <c r="H32" s="8"/>
      <c r="I32" s="8"/>
      <c r="K32" s="27"/>
    </row>
    <row r="33" spans="1:11" s="1" customFormat="1" ht="12">
      <c r="A33" s="8"/>
      <c r="B33" s="8"/>
      <c r="C33" s="8"/>
      <c r="D33" s="8"/>
      <c r="E33" s="25"/>
      <c r="F33" s="8"/>
      <c r="G33" s="26"/>
      <c r="H33" s="8"/>
      <c r="I33" s="8"/>
      <c r="K33" s="27"/>
    </row>
    <row r="34" spans="1:11" s="1" customFormat="1" ht="12">
      <c r="A34" s="8"/>
      <c r="B34" s="8"/>
      <c r="C34" s="8"/>
      <c r="D34" s="8"/>
      <c r="E34" s="25"/>
      <c r="F34" s="8"/>
      <c r="G34" s="26"/>
      <c r="H34" s="8"/>
      <c r="I34" s="8"/>
      <c r="K34" s="27"/>
    </row>
    <row r="35" spans="1:11" s="1" customFormat="1" ht="12">
      <c r="A35" s="8"/>
      <c r="B35" s="8"/>
      <c r="C35" s="8"/>
      <c r="D35" s="8"/>
      <c r="E35" s="25"/>
      <c r="F35" s="8"/>
      <c r="G35" s="26"/>
      <c r="H35" s="8"/>
      <c r="I35" s="8"/>
      <c r="K35" s="27"/>
    </row>
    <row r="36" spans="1:11" s="1" customFormat="1" ht="12">
      <c r="A36" s="8"/>
      <c r="B36" s="8"/>
      <c r="C36" s="8"/>
      <c r="D36" s="8"/>
      <c r="E36" s="25"/>
      <c r="F36" s="8"/>
      <c r="G36" s="26"/>
      <c r="H36" s="8"/>
      <c r="I36" s="8"/>
      <c r="K36" s="27"/>
    </row>
  </sheetData>
  <mergeCells count="12">
    <mergeCell ref="A26:K26"/>
    <mergeCell ref="A6:C6"/>
    <mergeCell ref="A7:C7"/>
    <mergeCell ref="A10:C10"/>
    <mergeCell ref="A13:C13"/>
    <mergeCell ref="B14:C14"/>
    <mergeCell ref="A1:C1"/>
    <mergeCell ref="A2:L2"/>
    <mergeCell ref="A4:B4"/>
    <mergeCell ref="C4:E4"/>
    <mergeCell ref="K4:L4"/>
    <mergeCell ref="B18:C18"/>
  </mergeCells>
  <phoneticPr fontId="5" type="noConversion"/>
  <pageMargins left="0.51180555555555596" right="0.51180555555555596" top="0.55069444444444404" bottom="0.55069444444444404" header="0.31458333333333299" footer="0.31458333333333299"/>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命名范围</vt:lpstr>
      </vt:variant>
      <vt:variant>
        <vt:i4>1</vt:i4>
      </vt:variant>
    </vt:vector>
  </HeadingPairs>
  <TitlesOfParts>
    <vt:vector size="7" baseType="lpstr">
      <vt:lpstr>附表01-统计表</vt:lpstr>
      <vt:lpstr>附表02-内部审批表</vt:lpstr>
      <vt:lpstr>附表03-1-1处置申请表（设备＜20万）报废</vt:lpstr>
      <vt:lpstr>附表03-7附件-明细</vt:lpstr>
      <vt:lpstr>附表03-8附件-专家</vt:lpstr>
      <vt:lpstr>表1填写示例</vt:lpstr>
      <vt:lpstr>表1填写示例!Print_Titles</vt:lpstr>
    </vt:vector>
  </TitlesOfParts>
  <Company>JSJYT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xxzx</dc:creator>
  <cp:lastModifiedBy>xxzx</cp:lastModifiedBy>
  <cp:lastPrinted>2025-11-19T07:04:57Z</cp:lastPrinted>
  <dcterms:created xsi:type="dcterms:W3CDTF">2017-06-05T03:49:00Z</dcterms:created>
  <dcterms:modified xsi:type="dcterms:W3CDTF">2025-12-15T02:51:04Z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2052-11.1.0.8612</vt:lpwstr>
  </property>
</Properties>
</file>